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9260" yWindow="465" windowWidth="25125" windowHeight="11460" activeTab="1"/>
  </bookViews>
  <sheets>
    <sheet name="Instructions" sheetId="5" r:id="rId1"/>
    <sheet name="ENTER DATA HERE" sheetId="2" r:id="rId2"/>
    <sheet name="Final Report" sheetId="3" r:id="rId3"/>
    <sheet name="vlookup" sheetId="1" state="hidden" r:id="rId4"/>
  </sheets>
  <definedNames>
    <definedName name="_xlnm.Print_Area" localSheetId="2">'Final Report'!$A$13:$O$50</definedName>
    <definedName name="_xlnm.Print_Area" localSheetId="0">Instructions!$A$1:$V$58</definedName>
    <definedName name="Slicer_Audience">#N/A</definedName>
    <definedName name="Slicer_Client">#N/A</definedName>
    <definedName name="Slicer_Portal">#N/A</definedName>
    <definedName name="Slicer_Pub_Name">#N/A</definedName>
  </definedNames>
  <calcPr calcId="145621"/>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K976" i="1" l="1"/>
  <c r="J976" i="1"/>
  <c r="I976" i="1"/>
  <c r="K975" i="1"/>
  <c r="J975" i="1"/>
  <c r="I975" i="1"/>
  <c r="AC3" i="2" l="1"/>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E300" i="2" l="1"/>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15" i="3" l="1"/>
  <c r="AA726" i="2" l="1"/>
  <c r="W726" i="2" s="1"/>
  <c r="AA725" i="2"/>
  <c r="W725" i="2" s="1"/>
  <c r="AA724" i="2"/>
  <c r="W724" i="2" s="1"/>
  <c r="AA723" i="2"/>
  <c r="W723" i="2" s="1"/>
  <c r="AA722" i="2"/>
  <c r="W722" i="2" s="1"/>
  <c r="AA721" i="2"/>
  <c r="W721" i="2" s="1"/>
  <c r="AA720" i="2"/>
  <c r="W720" i="2" s="1"/>
  <c r="AA719" i="2"/>
  <c r="W719" i="2" s="1"/>
  <c r="AA718" i="2"/>
  <c r="W718" i="2" s="1"/>
  <c r="AA717" i="2"/>
  <c r="W717" i="2" s="1"/>
  <c r="AA716" i="2"/>
  <c r="W716" i="2" s="1"/>
  <c r="AA715" i="2"/>
  <c r="W715" i="2" s="1"/>
  <c r="AA714" i="2"/>
  <c r="W714" i="2" s="1"/>
  <c r="AA713" i="2"/>
  <c r="W713" i="2" s="1"/>
  <c r="AA712" i="2"/>
  <c r="W712" i="2" s="1"/>
  <c r="AA711" i="2"/>
  <c r="W711" i="2" s="1"/>
  <c r="AA710" i="2"/>
  <c r="W710" i="2" s="1"/>
  <c r="AA709" i="2"/>
  <c r="W709" i="2" s="1"/>
  <c r="AA708" i="2"/>
  <c r="W708" i="2" s="1"/>
  <c r="AA707" i="2"/>
  <c r="W707" i="2" s="1"/>
  <c r="AA706" i="2"/>
  <c r="W706" i="2" s="1"/>
  <c r="AA705" i="2"/>
  <c r="W705" i="2" s="1"/>
  <c r="AA704" i="2"/>
  <c r="W704" i="2" s="1"/>
  <c r="AA703" i="2"/>
  <c r="W703" i="2" s="1"/>
  <c r="AA702" i="2"/>
  <c r="W702" i="2" s="1"/>
  <c r="AA701" i="2"/>
  <c r="W701" i="2" s="1"/>
  <c r="AA700" i="2"/>
  <c r="W700" i="2" s="1"/>
  <c r="AA699" i="2"/>
  <c r="W699" i="2" s="1"/>
  <c r="AA698" i="2"/>
  <c r="W698" i="2" s="1"/>
  <c r="AA697" i="2"/>
  <c r="W697" i="2" s="1"/>
  <c r="AA696" i="2"/>
  <c r="W696" i="2" s="1"/>
  <c r="AA695" i="2"/>
  <c r="W695" i="2" s="1"/>
  <c r="AA694" i="2"/>
  <c r="W694" i="2" s="1"/>
  <c r="AA693" i="2"/>
  <c r="W693" i="2" s="1"/>
  <c r="AA692" i="2"/>
  <c r="W692" i="2" s="1"/>
  <c r="AA691" i="2"/>
  <c r="W691" i="2" s="1"/>
  <c r="AA690" i="2"/>
  <c r="W690" i="2" s="1"/>
  <c r="AA689" i="2"/>
  <c r="W689" i="2" s="1"/>
  <c r="AA688" i="2"/>
  <c r="W688" i="2" s="1"/>
  <c r="AA687" i="2"/>
  <c r="W687" i="2" s="1"/>
  <c r="AA686" i="2"/>
  <c r="W686" i="2" s="1"/>
  <c r="AA685" i="2"/>
  <c r="W685" i="2" s="1"/>
  <c r="AA684" i="2"/>
  <c r="W684" i="2" s="1"/>
  <c r="AA683" i="2"/>
  <c r="W683" i="2" s="1"/>
  <c r="AA682" i="2"/>
  <c r="W682" i="2" s="1"/>
  <c r="AA681" i="2"/>
  <c r="W681" i="2" s="1"/>
  <c r="AA680" i="2"/>
  <c r="W680" i="2" s="1"/>
  <c r="AA679" i="2"/>
  <c r="W679" i="2" s="1"/>
  <c r="AA678" i="2"/>
  <c r="W678" i="2" s="1"/>
  <c r="AA677" i="2"/>
  <c r="W677" i="2" s="1"/>
  <c r="AA676" i="2"/>
  <c r="W676" i="2" s="1"/>
  <c r="AA675" i="2"/>
  <c r="W675" i="2" s="1"/>
  <c r="AA674" i="2"/>
  <c r="W674" i="2" s="1"/>
  <c r="AA673" i="2"/>
  <c r="W673" i="2" s="1"/>
  <c r="AA672" i="2"/>
  <c r="W672" i="2" s="1"/>
  <c r="AA671" i="2"/>
  <c r="W671" i="2" s="1"/>
  <c r="AA670" i="2"/>
  <c r="W670" i="2" s="1"/>
  <c r="AA669" i="2"/>
  <c r="W669" i="2" s="1"/>
  <c r="AA668" i="2"/>
  <c r="W668" i="2" s="1"/>
  <c r="AA667" i="2"/>
  <c r="W667" i="2" s="1"/>
  <c r="AA666" i="2"/>
  <c r="W666" i="2" s="1"/>
  <c r="AA665" i="2"/>
  <c r="W665" i="2" s="1"/>
  <c r="AA664" i="2"/>
  <c r="W664" i="2" s="1"/>
  <c r="AA663" i="2"/>
  <c r="W663" i="2" s="1"/>
  <c r="AA662" i="2"/>
  <c r="W662" i="2" s="1"/>
  <c r="AA661" i="2"/>
  <c r="W661" i="2" s="1"/>
  <c r="AA660" i="2"/>
  <c r="W660" i="2" s="1"/>
  <c r="AA659" i="2"/>
  <c r="W659" i="2" s="1"/>
  <c r="AA658" i="2"/>
  <c r="W658" i="2" s="1"/>
  <c r="AA657" i="2"/>
  <c r="W657" i="2" s="1"/>
  <c r="AA656" i="2"/>
  <c r="W656" i="2" s="1"/>
  <c r="AA655" i="2"/>
  <c r="W655" i="2" s="1"/>
  <c r="AA654" i="2"/>
  <c r="W654" i="2" s="1"/>
  <c r="AA653" i="2"/>
  <c r="W653" i="2" s="1"/>
  <c r="AA652" i="2"/>
  <c r="W652" i="2" s="1"/>
  <c r="AA651" i="2"/>
  <c r="W651" i="2" s="1"/>
  <c r="AA650" i="2"/>
  <c r="W650" i="2" s="1"/>
  <c r="AA649" i="2"/>
  <c r="W649" i="2" s="1"/>
  <c r="AA648" i="2"/>
  <c r="W648" i="2" s="1"/>
  <c r="AA647" i="2"/>
  <c r="W647" i="2" s="1"/>
  <c r="AA646" i="2"/>
  <c r="W646" i="2" s="1"/>
  <c r="AA645" i="2"/>
  <c r="W645" i="2" s="1"/>
  <c r="AA644" i="2"/>
  <c r="W644" i="2" s="1"/>
  <c r="AA643" i="2"/>
  <c r="W643" i="2" s="1"/>
  <c r="AA642" i="2"/>
  <c r="W642" i="2" s="1"/>
  <c r="AA641" i="2"/>
  <c r="W641" i="2" s="1"/>
  <c r="AA640" i="2"/>
  <c r="W640" i="2" s="1"/>
  <c r="AA639" i="2"/>
  <c r="W639" i="2" s="1"/>
  <c r="AA638" i="2"/>
  <c r="W638" i="2" s="1"/>
  <c r="AA637" i="2"/>
  <c r="W637" i="2" s="1"/>
  <c r="AA636" i="2"/>
  <c r="W636" i="2" s="1"/>
  <c r="AA635" i="2"/>
  <c r="W635" i="2" s="1"/>
  <c r="AA634" i="2"/>
  <c r="W634" i="2" s="1"/>
  <c r="AA633" i="2"/>
  <c r="W633" i="2" s="1"/>
  <c r="AA632" i="2"/>
  <c r="W632" i="2" s="1"/>
  <c r="AA631" i="2"/>
  <c r="W631" i="2" s="1"/>
  <c r="AA630" i="2"/>
  <c r="W630" i="2" s="1"/>
  <c r="AA629" i="2"/>
  <c r="W629" i="2" s="1"/>
  <c r="AA628" i="2"/>
  <c r="W628" i="2" s="1"/>
  <c r="AA627" i="2"/>
  <c r="W627" i="2" s="1"/>
  <c r="AA626" i="2"/>
  <c r="W626" i="2" s="1"/>
  <c r="AA625" i="2"/>
  <c r="W625" i="2" s="1"/>
  <c r="AA624" i="2"/>
  <c r="W624" i="2" s="1"/>
  <c r="AA623" i="2"/>
  <c r="W623" i="2" s="1"/>
  <c r="AA622" i="2"/>
  <c r="W622" i="2" s="1"/>
  <c r="AA621" i="2"/>
  <c r="W621" i="2" s="1"/>
  <c r="AA620" i="2"/>
  <c r="W620" i="2" s="1"/>
  <c r="AA619" i="2"/>
  <c r="W619" i="2" s="1"/>
  <c r="AA618" i="2"/>
  <c r="W618" i="2" s="1"/>
  <c r="AA617" i="2"/>
  <c r="W617" i="2" s="1"/>
  <c r="AA616" i="2"/>
  <c r="W616" i="2" s="1"/>
  <c r="AA615" i="2"/>
  <c r="W615" i="2" s="1"/>
  <c r="AA614" i="2"/>
  <c r="W614" i="2" s="1"/>
  <c r="AA613" i="2"/>
  <c r="W613" i="2" s="1"/>
  <c r="AA612" i="2"/>
  <c r="W612" i="2" s="1"/>
  <c r="AA611" i="2"/>
  <c r="W611" i="2" s="1"/>
  <c r="AA610" i="2"/>
  <c r="W610" i="2" s="1"/>
  <c r="AA609" i="2"/>
  <c r="W609" i="2" s="1"/>
  <c r="AA608" i="2"/>
  <c r="W608" i="2" s="1"/>
  <c r="AA607" i="2"/>
  <c r="W607" i="2" s="1"/>
  <c r="AA606" i="2"/>
  <c r="W606" i="2" s="1"/>
  <c r="AA605" i="2"/>
  <c r="W605" i="2" s="1"/>
  <c r="AA604" i="2"/>
  <c r="W604" i="2" s="1"/>
  <c r="AA603" i="2"/>
  <c r="W603" i="2" s="1"/>
  <c r="AA602" i="2"/>
  <c r="W602" i="2" s="1"/>
  <c r="AA601" i="2"/>
  <c r="W601" i="2" s="1"/>
  <c r="AA600" i="2"/>
  <c r="W600" i="2" s="1"/>
  <c r="AA599" i="2"/>
  <c r="W599" i="2" s="1"/>
  <c r="AA598" i="2"/>
  <c r="W598" i="2" s="1"/>
  <c r="AA597" i="2"/>
  <c r="W597" i="2" s="1"/>
  <c r="AA596" i="2"/>
  <c r="W596" i="2" s="1"/>
  <c r="AA595" i="2"/>
  <c r="W595" i="2" s="1"/>
  <c r="AA594" i="2"/>
  <c r="W594" i="2" s="1"/>
  <c r="AA593" i="2"/>
  <c r="W593" i="2" s="1"/>
  <c r="AA592" i="2"/>
  <c r="W592" i="2" s="1"/>
  <c r="AA591" i="2"/>
  <c r="W591" i="2" s="1"/>
  <c r="AA590" i="2"/>
  <c r="W590" i="2" s="1"/>
  <c r="AA589" i="2"/>
  <c r="W589" i="2" s="1"/>
  <c r="AA588" i="2"/>
  <c r="W588" i="2" s="1"/>
  <c r="AA587" i="2"/>
  <c r="W587" i="2" s="1"/>
  <c r="AA586" i="2"/>
  <c r="W586" i="2" s="1"/>
  <c r="AA585" i="2"/>
  <c r="W585" i="2" s="1"/>
  <c r="AA584" i="2"/>
  <c r="W584" i="2" s="1"/>
  <c r="AA583" i="2"/>
  <c r="W583" i="2" s="1"/>
  <c r="AA582" i="2"/>
  <c r="W582" i="2" s="1"/>
  <c r="AA581" i="2"/>
  <c r="W581" i="2" s="1"/>
  <c r="AA580" i="2"/>
  <c r="W580" i="2" s="1"/>
  <c r="AA579" i="2"/>
  <c r="W579" i="2" s="1"/>
  <c r="AA578" i="2"/>
  <c r="W578" i="2" s="1"/>
  <c r="AA577" i="2"/>
  <c r="W577" i="2" s="1"/>
  <c r="AA576" i="2"/>
  <c r="W576" i="2" s="1"/>
  <c r="AA575" i="2"/>
  <c r="W575" i="2" s="1"/>
  <c r="AA574" i="2"/>
  <c r="W574" i="2" s="1"/>
  <c r="AA573" i="2"/>
  <c r="W573" i="2" s="1"/>
  <c r="AA572" i="2"/>
  <c r="W572" i="2" s="1"/>
  <c r="AA571" i="2"/>
  <c r="W571" i="2" s="1"/>
  <c r="AA570" i="2"/>
  <c r="W570" i="2" s="1"/>
  <c r="AA569" i="2"/>
  <c r="W569" i="2" s="1"/>
  <c r="AA568" i="2"/>
  <c r="W568" i="2" s="1"/>
  <c r="AA567" i="2"/>
  <c r="W567" i="2" s="1"/>
  <c r="AA566" i="2"/>
  <c r="W566" i="2" s="1"/>
  <c r="AA565" i="2"/>
  <c r="W565" i="2" s="1"/>
  <c r="AA564" i="2"/>
  <c r="W564" i="2" s="1"/>
  <c r="AA563" i="2"/>
  <c r="W563" i="2" s="1"/>
  <c r="AA562" i="2"/>
  <c r="W562" i="2" s="1"/>
  <c r="AA561" i="2"/>
  <c r="W561" i="2" s="1"/>
  <c r="AA560" i="2"/>
  <c r="W560" i="2" s="1"/>
  <c r="AA559" i="2"/>
  <c r="W559" i="2" s="1"/>
  <c r="AA558" i="2"/>
  <c r="W558" i="2" s="1"/>
  <c r="AA557" i="2"/>
  <c r="W557" i="2" s="1"/>
  <c r="AA556" i="2"/>
  <c r="W556" i="2" s="1"/>
  <c r="AA555" i="2"/>
  <c r="W555" i="2" s="1"/>
  <c r="AA554" i="2"/>
  <c r="W554" i="2" s="1"/>
  <c r="AA553" i="2"/>
  <c r="W553" i="2" s="1"/>
  <c r="AA552" i="2"/>
  <c r="W552" i="2" s="1"/>
  <c r="AA551" i="2"/>
  <c r="W551" i="2" s="1"/>
  <c r="AA550" i="2"/>
  <c r="W550" i="2" s="1"/>
  <c r="AA549" i="2"/>
  <c r="W549" i="2" s="1"/>
  <c r="AA548" i="2"/>
  <c r="W548" i="2" s="1"/>
  <c r="AA547" i="2"/>
  <c r="W547" i="2" s="1"/>
  <c r="AA546" i="2"/>
  <c r="W546" i="2" s="1"/>
  <c r="AA545" i="2"/>
  <c r="W545" i="2" s="1"/>
  <c r="AA544" i="2"/>
  <c r="W544" i="2" s="1"/>
  <c r="AA543" i="2"/>
  <c r="W543" i="2" s="1"/>
  <c r="AA542" i="2"/>
  <c r="W542" i="2" s="1"/>
  <c r="AA541" i="2"/>
  <c r="W541" i="2" s="1"/>
  <c r="AA540" i="2"/>
  <c r="W540" i="2" s="1"/>
  <c r="AA539" i="2"/>
  <c r="W539" i="2" s="1"/>
  <c r="AA538" i="2"/>
  <c r="W538" i="2" s="1"/>
  <c r="AA537" i="2"/>
  <c r="W537" i="2" s="1"/>
  <c r="AA536" i="2"/>
  <c r="W536" i="2" s="1"/>
  <c r="AA535" i="2"/>
  <c r="W535" i="2" s="1"/>
  <c r="AA534" i="2"/>
  <c r="W534" i="2" s="1"/>
  <c r="AA533" i="2"/>
  <c r="W533" i="2" s="1"/>
  <c r="AA532" i="2"/>
  <c r="W532" i="2" s="1"/>
  <c r="AA531" i="2"/>
  <c r="W531" i="2" s="1"/>
  <c r="AA530" i="2"/>
  <c r="W530" i="2" s="1"/>
  <c r="AA529" i="2"/>
  <c r="W529" i="2" s="1"/>
  <c r="AA528" i="2"/>
  <c r="W528" i="2" s="1"/>
  <c r="AA527" i="2"/>
  <c r="W527" i="2" s="1"/>
  <c r="AA526" i="2"/>
  <c r="W526" i="2" s="1"/>
  <c r="AA525" i="2"/>
  <c r="W525" i="2" s="1"/>
  <c r="AA524" i="2"/>
  <c r="W524" i="2" s="1"/>
  <c r="AA523" i="2"/>
  <c r="W523" i="2" s="1"/>
  <c r="AA522" i="2"/>
  <c r="W522" i="2" s="1"/>
  <c r="AA521" i="2"/>
  <c r="W521" i="2" s="1"/>
  <c r="AA520" i="2"/>
  <c r="W520" i="2" s="1"/>
  <c r="AA519" i="2"/>
  <c r="W519" i="2" s="1"/>
  <c r="AA518" i="2"/>
  <c r="W518" i="2" s="1"/>
  <c r="AA517" i="2"/>
  <c r="W517" i="2" s="1"/>
  <c r="AA516" i="2"/>
  <c r="W516" i="2" s="1"/>
  <c r="AA515" i="2"/>
  <c r="W515" i="2" s="1"/>
  <c r="AA514" i="2"/>
  <c r="W514" i="2" s="1"/>
  <c r="AA513" i="2"/>
  <c r="W513" i="2" s="1"/>
  <c r="AA512" i="2"/>
  <c r="W512" i="2" s="1"/>
  <c r="AA511" i="2"/>
  <c r="W511" i="2" s="1"/>
  <c r="AA510" i="2"/>
  <c r="W510" i="2" s="1"/>
  <c r="AA509" i="2"/>
  <c r="W509" i="2" s="1"/>
  <c r="AA508" i="2"/>
  <c r="W508" i="2" s="1"/>
  <c r="AA507" i="2"/>
  <c r="W507" i="2" s="1"/>
  <c r="AA506" i="2"/>
  <c r="W506" i="2" s="1"/>
  <c r="AA505" i="2"/>
  <c r="W505" i="2" s="1"/>
  <c r="AA504" i="2"/>
  <c r="W504" i="2" s="1"/>
  <c r="AA503" i="2"/>
  <c r="W503" i="2" s="1"/>
  <c r="AA502" i="2"/>
  <c r="W502" i="2" s="1"/>
  <c r="AA501" i="2"/>
  <c r="W501" i="2" s="1"/>
  <c r="AA500" i="2"/>
  <c r="W500" i="2" s="1"/>
  <c r="AA499" i="2"/>
  <c r="W499" i="2" s="1"/>
  <c r="AA498" i="2"/>
  <c r="W498" i="2" s="1"/>
  <c r="AA497" i="2"/>
  <c r="W497" i="2" s="1"/>
  <c r="AA496" i="2"/>
  <c r="W496" i="2" s="1"/>
  <c r="AA495" i="2"/>
  <c r="W495" i="2" s="1"/>
  <c r="AA494" i="2"/>
  <c r="W494" i="2" s="1"/>
  <c r="AA493" i="2"/>
  <c r="W493" i="2" s="1"/>
  <c r="AA492" i="2"/>
  <c r="W492" i="2" s="1"/>
  <c r="AA491" i="2"/>
  <c r="W491" i="2" s="1"/>
  <c r="AA490" i="2"/>
  <c r="W490" i="2" s="1"/>
  <c r="AA489" i="2"/>
  <c r="W489" i="2" s="1"/>
  <c r="AA488" i="2"/>
  <c r="W488" i="2" s="1"/>
  <c r="AA487" i="2"/>
  <c r="W487" i="2" s="1"/>
  <c r="AA486" i="2"/>
  <c r="W486" i="2" s="1"/>
  <c r="AA485" i="2"/>
  <c r="W485" i="2" s="1"/>
  <c r="AA484" i="2"/>
  <c r="W484" i="2" s="1"/>
  <c r="AA483" i="2"/>
  <c r="W483" i="2" s="1"/>
  <c r="AA482" i="2"/>
  <c r="W482" i="2" s="1"/>
  <c r="AA481" i="2"/>
  <c r="W481" i="2" s="1"/>
  <c r="AA480" i="2"/>
  <c r="W480" i="2" s="1"/>
  <c r="AA479" i="2"/>
  <c r="W479" i="2" s="1"/>
  <c r="AA478" i="2"/>
  <c r="W478" i="2" s="1"/>
  <c r="AA477" i="2"/>
  <c r="W477" i="2" s="1"/>
  <c r="AA476" i="2"/>
  <c r="W476" i="2" s="1"/>
  <c r="AA475" i="2"/>
  <c r="W475" i="2" s="1"/>
  <c r="AA474" i="2"/>
  <c r="W474" i="2" s="1"/>
  <c r="AA473" i="2"/>
  <c r="W473" i="2" s="1"/>
  <c r="AA472" i="2"/>
  <c r="W472" i="2" s="1"/>
  <c r="AA471" i="2"/>
  <c r="W471" i="2" s="1"/>
  <c r="AA470" i="2"/>
  <c r="W470" i="2" s="1"/>
  <c r="AA469" i="2"/>
  <c r="W469" i="2" s="1"/>
  <c r="AA468" i="2"/>
  <c r="W468" i="2" s="1"/>
  <c r="AA467" i="2"/>
  <c r="W467" i="2" s="1"/>
  <c r="AA466" i="2"/>
  <c r="W466" i="2" s="1"/>
  <c r="AA465" i="2"/>
  <c r="W465" i="2" s="1"/>
  <c r="AA464" i="2"/>
  <c r="W464" i="2" s="1"/>
  <c r="AA463" i="2"/>
  <c r="W463" i="2" s="1"/>
  <c r="AA462" i="2"/>
  <c r="W462" i="2" s="1"/>
  <c r="AA461" i="2"/>
  <c r="W461" i="2" s="1"/>
  <c r="AA460" i="2"/>
  <c r="W460" i="2" s="1"/>
  <c r="AA459" i="2"/>
  <c r="W459" i="2" s="1"/>
  <c r="AA458" i="2"/>
  <c r="W458" i="2" s="1"/>
  <c r="AA457" i="2"/>
  <c r="W457" i="2" s="1"/>
  <c r="AA456" i="2"/>
  <c r="W456" i="2" s="1"/>
  <c r="AA455" i="2"/>
  <c r="W455" i="2" s="1"/>
  <c r="AA454" i="2"/>
  <c r="W454" i="2" s="1"/>
  <c r="AA453" i="2"/>
  <c r="W453" i="2" s="1"/>
  <c r="AA452" i="2"/>
  <c r="W452" i="2" s="1"/>
  <c r="AA451" i="2"/>
  <c r="W451" i="2" s="1"/>
  <c r="AA450" i="2"/>
  <c r="W450" i="2" s="1"/>
  <c r="AA449" i="2"/>
  <c r="W449" i="2" s="1"/>
  <c r="AA448" i="2"/>
  <c r="W448" i="2" s="1"/>
  <c r="AA447" i="2"/>
  <c r="W447" i="2" s="1"/>
  <c r="AA446" i="2"/>
  <c r="W446" i="2" s="1"/>
  <c r="AA445" i="2"/>
  <c r="W445" i="2" s="1"/>
  <c r="AA444" i="2"/>
  <c r="W444" i="2" s="1"/>
  <c r="AA443" i="2"/>
  <c r="W443" i="2" s="1"/>
  <c r="AA442" i="2"/>
  <c r="W442" i="2" s="1"/>
  <c r="AA441" i="2"/>
  <c r="W441" i="2" s="1"/>
  <c r="AA440" i="2"/>
  <c r="W440" i="2" s="1"/>
  <c r="AA439" i="2"/>
  <c r="W439" i="2" s="1"/>
  <c r="AA438" i="2"/>
  <c r="W438" i="2" s="1"/>
  <c r="AA437" i="2"/>
  <c r="W437" i="2" s="1"/>
  <c r="AA436" i="2"/>
  <c r="W436" i="2" s="1"/>
  <c r="AA435" i="2"/>
  <c r="W435" i="2" s="1"/>
  <c r="AA434" i="2"/>
  <c r="W434" i="2" s="1"/>
  <c r="AA433" i="2"/>
  <c r="W433" i="2" s="1"/>
  <c r="AA432" i="2"/>
  <c r="W432" i="2" s="1"/>
  <c r="AA431" i="2"/>
  <c r="W431" i="2" s="1"/>
  <c r="AA430" i="2"/>
  <c r="W430" i="2" s="1"/>
  <c r="AA429" i="2"/>
  <c r="W429" i="2" s="1"/>
  <c r="AA428" i="2"/>
  <c r="W428" i="2" s="1"/>
  <c r="AA427" i="2"/>
  <c r="W427" i="2" s="1"/>
  <c r="AA426" i="2"/>
  <c r="W426" i="2" s="1"/>
  <c r="AA425" i="2"/>
  <c r="W425" i="2" s="1"/>
  <c r="AA424" i="2"/>
  <c r="W424" i="2" s="1"/>
  <c r="AA423" i="2"/>
  <c r="W423" i="2" s="1"/>
  <c r="AA422" i="2"/>
  <c r="W422" i="2" s="1"/>
  <c r="AA421" i="2"/>
  <c r="W421" i="2" s="1"/>
  <c r="AA420" i="2"/>
  <c r="W420" i="2" s="1"/>
  <c r="AA419" i="2"/>
  <c r="W419" i="2" s="1"/>
  <c r="AA418" i="2"/>
  <c r="W418" i="2" s="1"/>
  <c r="AA417" i="2"/>
  <c r="W417" i="2" s="1"/>
  <c r="AA416" i="2"/>
  <c r="W416" i="2" s="1"/>
  <c r="AA415" i="2"/>
  <c r="W415" i="2" s="1"/>
  <c r="AA414" i="2"/>
  <c r="W414" i="2" s="1"/>
  <c r="AA413" i="2"/>
  <c r="W413" i="2" s="1"/>
  <c r="AA412" i="2"/>
  <c r="W412" i="2" s="1"/>
  <c r="AA411" i="2"/>
  <c r="W411" i="2" s="1"/>
  <c r="AA410" i="2"/>
  <c r="W410" i="2" s="1"/>
  <c r="AA409" i="2"/>
  <c r="W409" i="2" s="1"/>
  <c r="AA408" i="2"/>
  <c r="W408" i="2" s="1"/>
  <c r="AA407" i="2"/>
  <c r="W407" i="2" s="1"/>
  <c r="AA406" i="2"/>
  <c r="W406" i="2" s="1"/>
  <c r="AA405" i="2"/>
  <c r="W405" i="2" s="1"/>
  <c r="AA404" i="2"/>
  <c r="W404" i="2" s="1"/>
  <c r="AA403" i="2"/>
  <c r="W403" i="2" s="1"/>
  <c r="AA402" i="2"/>
  <c r="W402" i="2" s="1"/>
  <c r="AA401" i="2"/>
  <c r="W401" i="2" s="1"/>
  <c r="AA400" i="2"/>
  <c r="W400" i="2" s="1"/>
  <c r="AA399" i="2"/>
  <c r="W399" i="2" s="1"/>
  <c r="AA398" i="2"/>
  <c r="W398" i="2" s="1"/>
  <c r="AA397" i="2"/>
  <c r="W397" i="2" s="1"/>
  <c r="AA396" i="2"/>
  <c r="W396" i="2" s="1"/>
  <c r="AA395" i="2"/>
  <c r="W395" i="2" s="1"/>
  <c r="AA394" i="2"/>
  <c r="W394" i="2" s="1"/>
  <c r="AA393" i="2"/>
  <c r="W393" i="2" s="1"/>
  <c r="AA392" i="2"/>
  <c r="W392" i="2" s="1"/>
  <c r="AA391" i="2"/>
  <c r="W391" i="2" s="1"/>
  <c r="AA390" i="2"/>
  <c r="W390" i="2" s="1"/>
  <c r="AA389" i="2"/>
  <c r="W389" i="2" s="1"/>
  <c r="AA388" i="2"/>
  <c r="W388" i="2" s="1"/>
  <c r="AA387" i="2"/>
  <c r="W387" i="2" s="1"/>
  <c r="AA386" i="2"/>
  <c r="W386" i="2" s="1"/>
  <c r="AA385" i="2"/>
  <c r="W385" i="2" s="1"/>
  <c r="AA384" i="2"/>
  <c r="W384" i="2" s="1"/>
  <c r="AA383" i="2"/>
  <c r="W383" i="2" s="1"/>
  <c r="AA382" i="2"/>
  <c r="W382" i="2" s="1"/>
  <c r="AA381" i="2"/>
  <c r="W381" i="2" s="1"/>
  <c r="AA380" i="2"/>
  <c r="W380" i="2" s="1"/>
  <c r="AA379" i="2"/>
  <c r="W379" i="2" s="1"/>
  <c r="AA378" i="2"/>
  <c r="W378" i="2" s="1"/>
  <c r="AA377" i="2"/>
  <c r="W377" i="2" s="1"/>
  <c r="AA376" i="2"/>
  <c r="W376" i="2" s="1"/>
  <c r="AA375" i="2"/>
  <c r="W375" i="2" s="1"/>
  <c r="AA374" i="2"/>
  <c r="W374" i="2" s="1"/>
  <c r="X132" i="2"/>
  <c r="Y132" i="2"/>
  <c r="Z132" i="2"/>
  <c r="AD97" i="2"/>
  <c r="AE97" i="2" s="1"/>
  <c r="AF97" i="2"/>
  <c r="AG97" i="2"/>
  <c r="AK97" i="2"/>
  <c r="X133" i="2"/>
  <c r="Y133" i="2"/>
  <c r="Z133" i="2"/>
  <c r="AD123" i="2"/>
  <c r="AE123" i="2" s="1"/>
  <c r="AF123" i="2"/>
  <c r="AG123" i="2"/>
  <c r="AK123" i="2"/>
  <c r="X134" i="2"/>
  <c r="Y134" i="2"/>
  <c r="Z134" i="2"/>
  <c r="AD124" i="2"/>
  <c r="AE124" i="2" s="1"/>
  <c r="AF124" i="2"/>
  <c r="AG124" i="2"/>
  <c r="AK124" i="2"/>
  <c r="X135" i="2"/>
  <c r="Y135" i="2"/>
  <c r="Z135" i="2"/>
  <c r="AD125" i="2"/>
  <c r="AE125" i="2" s="1"/>
  <c r="AF125" i="2"/>
  <c r="AG125" i="2"/>
  <c r="AK125" i="2"/>
  <c r="X136" i="2"/>
  <c r="Y136" i="2"/>
  <c r="Z136" i="2"/>
  <c r="AD126" i="2"/>
  <c r="AE126" i="2" s="1"/>
  <c r="AF126" i="2"/>
  <c r="AG126" i="2"/>
  <c r="AK126" i="2"/>
  <c r="X137" i="2"/>
  <c r="Y137" i="2"/>
  <c r="Z137" i="2"/>
  <c r="AD127" i="2"/>
  <c r="AE127" i="2" s="1"/>
  <c r="AF127" i="2"/>
  <c r="AG127" i="2"/>
  <c r="AK127" i="2"/>
  <c r="X138" i="2"/>
  <c r="Y138" i="2"/>
  <c r="Z138" i="2"/>
  <c r="AD128" i="2"/>
  <c r="AE128" i="2" s="1"/>
  <c r="AF128" i="2"/>
  <c r="AG128" i="2"/>
  <c r="AK128" i="2"/>
  <c r="X139" i="2"/>
  <c r="Y139" i="2"/>
  <c r="Z139" i="2"/>
  <c r="AD129" i="2"/>
  <c r="AE129" i="2" s="1"/>
  <c r="AF129" i="2"/>
  <c r="AG129" i="2"/>
  <c r="AK129" i="2"/>
  <c r="X18" i="2"/>
  <c r="Y18" i="2"/>
  <c r="Z18" i="2"/>
  <c r="AD130" i="2"/>
  <c r="AE130" i="2" s="1"/>
  <c r="AF130" i="2"/>
  <c r="AG130" i="2"/>
  <c r="AK130" i="2"/>
  <c r="X140" i="2"/>
  <c r="Y140" i="2"/>
  <c r="Z140" i="2"/>
  <c r="AD131" i="2"/>
  <c r="AE131" i="2" s="1"/>
  <c r="AF131" i="2"/>
  <c r="AG131" i="2"/>
  <c r="AK131" i="2"/>
  <c r="X141" i="2"/>
  <c r="Y141" i="2"/>
  <c r="Z141" i="2"/>
  <c r="AD132" i="2"/>
  <c r="AE132" i="2" s="1"/>
  <c r="AF132" i="2"/>
  <c r="AG132" i="2"/>
  <c r="AK132" i="2"/>
  <c r="X142" i="2"/>
  <c r="Y142" i="2"/>
  <c r="Z142" i="2"/>
  <c r="AD133" i="2"/>
  <c r="AE133" i="2" s="1"/>
  <c r="AF133" i="2"/>
  <c r="AG133" i="2"/>
  <c r="AK133" i="2"/>
  <c r="X143" i="2"/>
  <c r="Y143" i="2"/>
  <c r="Z143" i="2"/>
  <c r="AD134" i="2"/>
  <c r="AE134" i="2" s="1"/>
  <c r="AF134" i="2"/>
  <c r="AG134" i="2"/>
  <c r="AK134" i="2"/>
  <c r="X144" i="2"/>
  <c r="Y144" i="2"/>
  <c r="Z144" i="2"/>
  <c r="AD135" i="2"/>
  <c r="AE135" i="2" s="1"/>
  <c r="AF135" i="2"/>
  <c r="AG135" i="2"/>
  <c r="AK135" i="2"/>
  <c r="X19" i="2"/>
  <c r="Y19" i="2"/>
  <c r="Z19" i="2"/>
  <c r="AD136" i="2"/>
  <c r="AE136" i="2" s="1"/>
  <c r="AF136" i="2"/>
  <c r="AG136" i="2"/>
  <c r="AK136" i="2"/>
  <c r="X145" i="2"/>
  <c r="Y145" i="2"/>
  <c r="Z145" i="2"/>
  <c r="AD137" i="2"/>
  <c r="AE137" i="2" s="1"/>
  <c r="AF137" i="2"/>
  <c r="AG137" i="2"/>
  <c r="AK137" i="2"/>
  <c r="X146" i="2"/>
  <c r="Y146" i="2"/>
  <c r="Z146" i="2"/>
  <c r="AD138" i="2"/>
  <c r="AE138" i="2" s="1"/>
  <c r="AF138" i="2"/>
  <c r="AG138" i="2"/>
  <c r="AK138" i="2"/>
  <c r="X147" i="2"/>
  <c r="Y147" i="2"/>
  <c r="Z147" i="2"/>
  <c r="AD139" i="2"/>
  <c r="AE139" i="2" s="1"/>
  <c r="AF139" i="2"/>
  <c r="AG139" i="2"/>
  <c r="AK139" i="2"/>
  <c r="X148" i="2"/>
  <c r="Y148" i="2"/>
  <c r="Z148" i="2"/>
  <c r="AD140" i="2"/>
  <c r="AE140" i="2" s="1"/>
  <c r="AF140" i="2"/>
  <c r="AG140" i="2"/>
  <c r="AK140" i="2"/>
  <c r="X20" i="2"/>
  <c r="Y20" i="2"/>
  <c r="Z20" i="2"/>
  <c r="AD141" i="2"/>
  <c r="AE141" i="2" s="1"/>
  <c r="AF141" i="2"/>
  <c r="AG141" i="2"/>
  <c r="AK141" i="2"/>
  <c r="X149" i="2"/>
  <c r="Y149" i="2"/>
  <c r="Z149" i="2"/>
  <c r="AD142" i="2"/>
  <c r="AE142" i="2" s="1"/>
  <c r="AF142" i="2"/>
  <c r="AG142" i="2"/>
  <c r="AK142" i="2"/>
  <c r="X21" i="2"/>
  <c r="Y21" i="2"/>
  <c r="Z21" i="2"/>
  <c r="AD143" i="2"/>
  <c r="AE143" i="2" s="1"/>
  <c r="AF143" i="2"/>
  <c r="AG143" i="2"/>
  <c r="AK143" i="2"/>
  <c r="X150" i="2"/>
  <c r="Y150" i="2"/>
  <c r="Z150" i="2"/>
  <c r="AD144" i="2"/>
  <c r="AE144" i="2" s="1"/>
  <c r="AF144" i="2"/>
  <c r="AG144" i="2"/>
  <c r="AK144" i="2"/>
  <c r="X151" i="2"/>
  <c r="Y151" i="2"/>
  <c r="Z151" i="2"/>
  <c r="AD145" i="2"/>
  <c r="AE145" i="2" s="1"/>
  <c r="AF145" i="2"/>
  <c r="AG145" i="2"/>
  <c r="AK145" i="2"/>
  <c r="X152" i="2"/>
  <c r="Y152" i="2"/>
  <c r="Z152" i="2"/>
  <c r="AD146" i="2"/>
  <c r="AE146" i="2" s="1"/>
  <c r="AF146" i="2"/>
  <c r="AG146" i="2"/>
  <c r="AK146" i="2"/>
  <c r="X153" i="2"/>
  <c r="Y153" i="2"/>
  <c r="Z153" i="2"/>
  <c r="AD147" i="2"/>
  <c r="AE147" i="2" s="1"/>
  <c r="AF147" i="2"/>
  <c r="AG147" i="2"/>
  <c r="AK147" i="2"/>
  <c r="X22" i="2"/>
  <c r="Y22" i="2"/>
  <c r="Z22" i="2"/>
  <c r="AD148" i="2"/>
  <c r="AE148" i="2" s="1"/>
  <c r="AF148" i="2"/>
  <c r="AG148" i="2"/>
  <c r="AK148" i="2"/>
  <c r="X154" i="2"/>
  <c r="Y154" i="2"/>
  <c r="Z154" i="2"/>
  <c r="AD149" i="2"/>
  <c r="AE149" i="2" s="1"/>
  <c r="AF149" i="2"/>
  <c r="AG149" i="2"/>
  <c r="AK149" i="2"/>
  <c r="X155" i="2"/>
  <c r="Y155" i="2"/>
  <c r="Z155" i="2"/>
  <c r="AD150" i="2"/>
  <c r="AE150" i="2" s="1"/>
  <c r="AF150" i="2"/>
  <c r="AG150" i="2"/>
  <c r="AK150" i="2"/>
  <c r="X156" i="2"/>
  <c r="Y156" i="2"/>
  <c r="Z156" i="2"/>
  <c r="AD151" i="2"/>
  <c r="AE151" i="2" s="1"/>
  <c r="AF151" i="2"/>
  <c r="AG151" i="2"/>
  <c r="AK151" i="2"/>
  <c r="X157" i="2"/>
  <c r="Y157" i="2"/>
  <c r="Z157" i="2"/>
  <c r="AD152" i="2"/>
  <c r="AE152" i="2" s="1"/>
  <c r="AF152" i="2"/>
  <c r="AG152" i="2"/>
  <c r="AK152" i="2"/>
  <c r="X158" i="2"/>
  <c r="Y158" i="2"/>
  <c r="Z158" i="2"/>
  <c r="AD153" i="2"/>
  <c r="AE153" i="2" s="1"/>
  <c r="AF153" i="2"/>
  <c r="AG153" i="2"/>
  <c r="AK153" i="2"/>
  <c r="X159" i="2"/>
  <c r="Y159" i="2"/>
  <c r="Z159" i="2"/>
  <c r="AD154" i="2"/>
  <c r="AE154" i="2" s="1"/>
  <c r="AF154" i="2"/>
  <c r="AG154" i="2"/>
  <c r="AK154" i="2"/>
  <c r="X160" i="2"/>
  <c r="Y160" i="2"/>
  <c r="Z160" i="2"/>
  <c r="AD155" i="2"/>
  <c r="AE155" i="2" s="1"/>
  <c r="AF155" i="2"/>
  <c r="AG155" i="2"/>
  <c r="AK155" i="2"/>
  <c r="X161" i="2"/>
  <c r="Y161" i="2"/>
  <c r="Z161" i="2"/>
  <c r="AD156" i="2"/>
  <c r="AE156" i="2" s="1"/>
  <c r="AF156" i="2"/>
  <c r="AG156" i="2"/>
  <c r="AK156" i="2"/>
  <c r="X162" i="2"/>
  <c r="Y162" i="2"/>
  <c r="Z162" i="2"/>
  <c r="AD157" i="2"/>
  <c r="AE157" i="2" s="1"/>
  <c r="AF157" i="2"/>
  <c r="AG157" i="2"/>
  <c r="AK157" i="2"/>
  <c r="X163" i="2"/>
  <c r="Y163" i="2"/>
  <c r="Z163" i="2"/>
  <c r="AD158" i="2"/>
  <c r="AE158" i="2" s="1"/>
  <c r="AF158" i="2"/>
  <c r="AG158" i="2"/>
  <c r="AK158" i="2"/>
  <c r="X164" i="2"/>
  <c r="Y164" i="2"/>
  <c r="Z164" i="2"/>
  <c r="AD159" i="2"/>
  <c r="AE159" i="2" s="1"/>
  <c r="AF159" i="2"/>
  <c r="AG159" i="2"/>
  <c r="AK159" i="2"/>
  <c r="X23" i="2"/>
  <c r="Y23" i="2"/>
  <c r="Z23" i="2"/>
  <c r="AD160" i="2"/>
  <c r="AE160" i="2" s="1"/>
  <c r="AF160" i="2"/>
  <c r="AG160" i="2"/>
  <c r="AK160" i="2"/>
  <c r="X24" i="2"/>
  <c r="Y24" i="2"/>
  <c r="Z24" i="2"/>
  <c r="AD161" i="2"/>
  <c r="AE161" i="2" s="1"/>
  <c r="AF161" i="2"/>
  <c r="AG161" i="2"/>
  <c r="AK161" i="2"/>
  <c r="X25" i="2"/>
  <c r="Y25" i="2"/>
  <c r="Z25" i="2"/>
  <c r="AD162" i="2"/>
  <c r="AE162" i="2" s="1"/>
  <c r="AF162" i="2"/>
  <c r="AG162" i="2"/>
  <c r="AK162" i="2"/>
  <c r="X165" i="2"/>
  <c r="Y165" i="2"/>
  <c r="Z165" i="2"/>
  <c r="AD163" i="2"/>
  <c r="AE163" i="2" s="1"/>
  <c r="AF163" i="2"/>
  <c r="AG163" i="2"/>
  <c r="AK163" i="2"/>
  <c r="X166" i="2"/>
  <c r="Y166" i="2"/>
  <c r="Z166" i="2"/>
  <c r="AD164" i="2"/>
  <c r="AE164" i="2" s="1"/>
  <c r="AF164" i="2"/>
  <c r="AG164" i="2"/>
  <c r="AK164" i="2"/>
  <c r="X167" i="2"/>
  <c r="Y167" i="2"/>
  <c r="Z167" i="2"/>
  <c r="AD165" i="2"/>
  <c r="AE165" i="2" s="1"/>
  <c r="AF165" i="2"/>
  <c r="AG165" i="2"/>
  <c r="AK165" i="2"/>
  <c r="X168" i="2"/>
  <c r="Y168" i="2"/>
  <c r="Z168" i="2"/>
  <c r="AD166" i="2"/>
  <c r="AE166" i="2" s="1"/>
  <c r="AF166" i="2"/>
  <c r="AG166" i="2"/>
  <c r="AK166" i="2"/>
  <c r="X26" i="2"/>
  <c r="Y26" i="2"/>
  <c r="Z26" i="2"/>
  <c r="AD167" i="2"/>
  <c r="AE167" i="2" s="1"/>
  <c r="AF167" i="2"/>
  <c r="AG167" i="2"/>
  <c r="AK167" i="2"/>
  <c r="X27" i="2"/>
  <c r="Y27" i="2"/>
  <c r="Z27" i="2"/>
  <c r="AD168" i="2"/>
  <c r="AE168" i="2" s="1"/>
  <c r="AF168" i="2"/>
  <c r="AG168" i="2"/>
  <c r="AK168" i="2"/>
  <c r="X169" i="2"/>
  <c r="Y169" i="2"/>
  <c r="Z169" i="2"/>
  <c r="AD169" i="2"/>
  <c r="AE169" i="2" s="1"/>
  <c r="AF169" i="2"/>
  <c r="AG169" i="2"/>
  <c r="AK169" i="2"/>
  <c r="X170" i="2"/>
  <c r="Y170" i="2"/>
  <c r="Z170" i="2"/>
  <c r="AD170" i="2"/>
  <c r="AE170" i="2" s="1"/>
  <c r="AF170" i="2"/>
  <c r="AG170" i="2"/>
  <c r="AK170" i="2"/>
  <c r="X171" i="2"/>
  <c r="Y171" i="2"/>
  <c r="Z171" i="2"/>
  <c r="AD171" i="2"/>
  <c r="AE171" i="2" s="1"/>
  <c r="AF171" i="2"/>
  <c r="AG171" i="2"/>
  <c r="AK171" i="2"/>
  <c r="X172" i="2"/>
  <c r="Y172" i="2"/>
  <c r="Z172" i="2"/>
  <c r="AD172" i="2"/>
  <c r="AE172" i="2" s="1"/>
  <c r="AF172" i="2"/>
  <c r="AG172" i="2"/>
  <c r="AK172" i="2"/>
  <c r="X173" i="2"/>
  <c r="Y173" i="2"/>
  <c r="Z173" i="2"/>
  <c r="AD173" i="2"/>
  <c r="AE173" i="2" s="1"/>
  <c r="AF173" i="2"/>
  <c r="AG173" i="2"/>
  <c r="AK173" i="2"/>
  <c r="X174" i="2"/>
  <c r="Y174" i="2"/>
  <c r="Z174" i="2"/>
  <c r="AD174" i="2"/>
  <c r="AE174" i="2" s="1"/>
  <c r="AF174" i="2"/>
  <c r="AG174" i="2"/>
  <c r="AK174" i="2"/>
  <c r="X175" i="2"/>
  <c r="Y175" i="2"/>
  <c r="Z175" i="2"/>
  <c r="AD175" i="2"/>
  <c r="AE175" i="2" s="1"/>
  <c r="AF175" i="2"/>
  <c r="AG175" i="2"/>
  <c r="AK175" i="2"/>
  <c r="X176" i="2"/>
  <c r="Y176" i="2"/>
  <c r="Z176" i="2"/>
  <c r="AD176" i="2"/>
  <c r="AE176" i="2" s="1"/>
  <c r="AF176" i="2"/>
  <c r="AG176" i="2"/>
  <c r="AK176" i="2"/>
  <c r="X177" i="2"/>
  <c r="Y177" i="2"/>
  <c r="Z177" i="2"/>
  <c r="AD177" i="2"/>
  <c r="AE177" i="2" s="1"/>
  <c r="AF177" i="2"/>
  <c r="AG177" i="2"/>
  <c r="AK177" i="2"/>
  <c r="X178" i="2"/>
  <c r="Y178" i="2"/>
  <c r="Z178" i="2"/>
  <c r="AD178" i="2"/>
  <c r="AE178" i="2" s="1"/>
  <c r="AF178" i="2"/>
  <c r="AG178" i="2"/>
  <c r="AK178" i="2"/>
  <c r="X179" i="2"/>
  <c r="Y179" i="2"/>
  <c r="Z179" i="2"/>
  <c r="AD179" i="2"/>
  <c r="AE179" i="2" s="1"/>
  <c r="AF179" i="2"/>
  <c r="AG179" i="2"/>
  <c r="AK179" i="2"/>
  <c r="X180" i="2"/>
  <c r="Y180" i="2"/>
  <c r="Z180" i="2"/>
  <c r="AD180" i="2"/>
  <c r="AE180" i="2" s="1"/>
  <c r="AF180" i="2"/>
  <c r="AG180" i="2"/>
  <c r="AK180" i="2"/>
  <c r="X181" i="2"/>
  <c r="Y181" i="2"/>
  <c r="Z181" i="2"/>
  <c r="AD181" i="2"/>
  <c r="AE181" i="2" s="1"/>
  <c r="AF181" i="2"/>
  <c r="AG181" i="2"/>
  <c r="AK181" i="2"/>
  <c r="X182" i="2"/>
  <c r="Y182" i="2"/>
  <c r="Z182" i="2"/>
  <c r="AD182" i="2"/>
  <c r="AE182" i="2" s="1"/>
  <c r="AF182" i="2"/>
  <c r="AG182" i="2"/>
  <c r="AK182" i="2"/>
  <c r="X183" i="2"/>
  <c r="Y183" i="2"/>
  <c r="Z183" i="2"/>
  <c r="AD183" i="2"/>
  <c r="AE183" i="2" s="1"/>
  <c r="AF183" i="2"/>
  <c r="AG183" i="2"/>
  <c r="AK183" i="2"/>
  <c r="X184" i="2"/>
  <c r="Y184" i="2"/>
  <c r="Z184" i="2"/>
  <c r="AD184" i="2"/>
  <c r="AE184" i="2" s="1"/>
  <c r="AF184" i="2"/>
  <c r="AG184" i="2"/>
  <c r="AK184" i="2"/>
  <c r="X185" i="2"/>
  <c r="Y185" i="2"/>
  <c r="Z185" i="2"/>
  <c r="AD185" i="2"/>
  <c r="AE185" i="2" s="1"/>
  <c r="AF185" i="2"/>
  <c r="AG185" i="2"/>
  <c r="AK185" i="2"/>
  <c r="X186" i="2"/>
  <c r="Y186" i="2"/>
  <c r="Z186" i="2"/>
  <c r="AD186" i="2"/>
  <c r="AE186" i="2" s="1"/>
  <c r="AF186" i="2"/>
  <c r="AG186" i="2"/>
  <c r="AK186" i="2"/>
  <c r="X187" i="2"/>
  <c r="Y187" i="2"/>
  <c r="Z187" i="2"/>
  <c r="AD187" i="2"/>
  <c r="AE187" i="2" s="1"/>
  <c r="AF187" i="2"/>
  <c r="AG187" i="2"/>
  <c r="AK187" i="2"/>
  <c r="X188" i="2"/>
  <c r="Y188" i="2"/>
  <c r="Z188" i="2"/>
  <c r="AD188" i="2"/>
  <c r="AE188" i="2" s="1"/>
  <c r="AF188" i="2"/>
  <c r="AG188" i="2"/>
  <c r="AK188" i="2"/>
  <c r="X189" i="2"/>
  <c r="Y189" i="2"/>
  <c r="Z189" i="2"/>
  <c r="AD189" i="2"/>
  <c r="AE189" i="2" s="1"/>
  <c r="AF189" i="2"/>
  <c r="AG189" i="2"/>
  <c r="AK189" i="2"/>
  <c r="X190" i="2"/>
  <c r="Y190" i="2"/>
  <c r="Z190" i="2"/>
  <c r="AD190" i="2"/>
  <c r="AE190" i="2" s="1"/>
  <c r="AF190" i="2"/>
  <c r="AG190" i="2"/>
  <c r="AK190" i="2"/>
  <c r="X191" i="2"/>
  <c r="Y191" i="2"/>
  <c r="Z191" i="2"/>
  <c r="AD191" i="2"/>
  <c r="AE191" i="2" s="1"/>
  <c r="AF191" i="2"/>
  <c r="AG191" i="2"/>
  <c r="AK191" i="2"/>
  <c r="X192" i="2"/>
  <c r="Y192" i="2"/>
  <c r="Z192" i="2"/>
  <c r="AD192" i="2"/>
  <c r="AE192" i="2" s="1"/>
  <c r="AF192" i="2"/>
  <c r="AG192" i="2"/>
  <c r="AK192" i="2"/>
  <c r="X193" i="2"/>
  <c r="Y193" i="2"/>
  <c r="Z193" i="2"/>
  <c r="AD193" i="2"/>
  <c r="AE193" i="2" s="1"/>
  <c r="AF193" i="2"/>
  <c r="AG193" i="2"/>
  <c r="AK193" i="2"/>
  <c r="X194" i="2"/>
  <c r="Y194" i="2"/>
  <c r="Z194" i="2"/>
  <c r="AD194" i="2"/>
  <c r="AE194" i="2" s="1"/>
  <c r="AF194" i="2"/>
  <c r="AG194" i="2"/>
  <c r="AK194" i="2"/>
  <c r="X195" i="2"/>
  <c r="Y195" i="2"/>
  <c r="Z195" i="2"/>
  <c r="AD195" i="2"/>
  <c r="AE195" i="2" s="1"/>
  <c r="AF195" i="2"/>
  <c r="AG195" i="2"/>
  <c r="AK195" i="2"/>
  <c r="X196" i="2"/>
  <c r="Y196" i="2"/>
  <c r="Z196" i="2"/>
  <c r="AD196" i="2"/>
  <c r="AE196" i="2" s="1"/>
  <c r="AF196" i="2"/>
  <c r="AG196" i="2"/>
  <c r="AK196" i="2"/>
  <c r="X197" i="2"/>
  <c r="Y197" i="2"/>
  <c r="Z197" i="2"/>
  <c r="AD197" i="2"/>
  <c r="AE197" i="2" s="1"/>
  <c r="AF197" i="2"/>
  <c r="AG197" i="2"/>
  <c r="AK197" i="2"/>
  <c r="X198" i="2"/>
  <c r="Y198" i="2"/>
  <c r="Z198" i="2"/>
  <c r="AD198" i="2"/>
  <c r="AE198" i="2" s="1"/>
  <c r="AF198" i="2"/>
  <c r="AG198" i="2"/>
  <c r="AK198" i="2"/>
  <c r="X199" i="2"/>
  <c r="Y199" i="2"/>
  <c r="Z199" i="2"/>
  <c r="AD199" i="2"/>
  <c r="AE199" i="2" s="1"/>
  <c r="AF199" i="2"/>
  <c r="AG199" i="2"/>
  <c r="AK199" i="2"/>
  <c r="X200" i="2"/>
  <c r="Y200" i="2"/>
  <c r="Z200" i="2"/>
  <c r="AD200" i="2"/>
  <c r="AE200" i="2" s="1"/>
  <c r="AF200" i="2"/>
  <c r="AG200" i="2"/>
  <c r="AK200" i="2"/>
  <c r="X201" i="2"/>
  <c r="Y201" i="2"/>
  <c r="Z201" i="2"/>
  <c r="AD201" i="2"/>
  <c r="AE201" i="2" s="1"/>
  <c r="AF201" i="2"/>
  <c r="AG201" i="2"/>
  <c r="AK201" i="2"/>
  <c r="X202" i="2"/>
  <c r="Y202" i="2"/>
  <c r="Z202" i="2"/>
  <c r="AD202" i="2"/>
  <c r="AE202" i="2" s="1"/>
  <c r="AF202" i="2"/>
  <c r="AG202" i="2"/>
  <c r="AK202" i="2"/>
  <c r="X203" i="2"/>
  <c r="Y203" i="2"/>
  <c r="Z203" i="2"/>
  <c r="AD203" i="2"/>
  <c r="AE203" i="2" s="1"/>
  <c r="AF203" i="2"/>
  <c r="AG203" i="2"/>
  <c r="AK203" i="2"/>
  <c r="X204" i="2"/>
  <c r="Y204" i="2"/>
  <c r="Z204" i="2"/>
  <c r="AD204" i="2"/>
  <c r="AE204" i="2" s="1"/>
  <c r="AF204" i="2"/>
  <c r="AG204" i="2"/>
  <c r="AK204" i="2"/>
  <c r="X205" i="2"/>
  <c r="Y205" i="2"/>
  <c r="Z205" i="2"/>
  <c r="AD205" i="2"/>
  <c r="AE205" i="2" s="1"/>
  <c r="AF205" i="2"/>
  <c r="AG205" i="2"/>
  <c r="AK205" i="2"/>
  <c r="X206" i="2"/>
  <c r="Y206" i="2"/>
  <c r="Z206" i="2"/>
  <c r="AD206" i="2"/>
  <c r="AE206" i="2" s="1"/>
  <c r="AF206" i="2"/>
  <c r="AG206" i="2"/>
  <c r="AK206" i="2"/>
  <c r="X207" i="2"/>
  <c r="Y207" i="2"/>
  <c r="Z207" i="2"/>
  <c r="AD207" i="2"/>
  <c r="AE207" i="2" s="1"/>
  <c r="AF207" i="2"/>
  <c r="AG207" i="2"/>
  <c r="AK207" i="2"/>
  <c r="X208" i="2"/>
  <c r="Y208" i="2"/>
  <c r="Z208" i="2"/>
  <c r="AD208" i="2"/>
  <c r="AE208" i="2" s="1"/>
  <c r="AF208" i="2"/>
  <c r="AG208" i="2"/>
  <c r="AK208" i="2"/>
  <c r="X209" i="2"/>
  <c r="Y209" i="2"/>
  <c r="Z209" i="2"/>
  <c r="AD209" i="2"/>
  <c r="AE209" i="2" s="1"/>
  <c r="AF209" i="2"/>
  <c r="AG209" i="2"/>
  <c r="AK209" i="2"/>
  <c r="X210" i="2"/>
  <c r="Y210" i="2"/>
  <c r="Z210" i="2"/>
  <c r="AD210" i="2"/>
  <c r="AE210" i="2" s="1"/>
  <c r="AF210" i="2"/>
  <c r="AG210" i="2"/>
  <c r="AK210" i="2"/>
  <c r="X211" i="2"/>
  <c r="Y211" i="2"/>
  <c r="Z211" i="2"/>
  <c r="AD211" i="2"/>
  <c r="AE211" i="2" s="1"/>
  <c r="AF211" i="2"/>
  <c r="AG211" i="2"/>
  <c r="AK211" i="2"/>
  <c r="X212" i="2"/>
  <c r="Y212" i="2"/>
  <c r="Z212" i="2"/>
  <c r="AD212" i="2"/>
  <c r="AE212" i="2" s="1"/>
  <c r="AF212" i="2"/>
  <c r="AG212" i="2"/>
  <c r="AK212" i="2"/>
  <c r="X213" i="2"/>
  <c r="Y213" i="2"/>
  <c r="Z213" i="2"/>
  <c r="AD213" i="2"/>
  <c r="AE213" i="2" s="1"/>
  <c r="AF213" i="2"/>
  <c r="AG213" i="2"/>
  <c r="AK213" i="2"/>
  <c r="X214" i="2"/>
  <c r="Y214" i="2"/>
  <c r="Z214" i="2"/>
  <c r="AD214" i="2"/>
  <c r="AE214" i="2" s="1"/>
  <c r="AF214" i="2"/>
  <c r="AG214" i="2"/>
  <c r="AK214" i="2"/>
  <c r="X215" i="2"/>
  <c r="Y215" i="2"/>
  <c r="Z215" i="2"/>
  <c r="AD215" i="2"/>
  <c r="AE215" i="2" s="1"/>
  <c r="AF215" i="2"/>
  <c r="AG215" i="2"/>
  <c r="AK215" i="2"/>
  <c r="X216" i="2"/>
  <c r="Y216" i="2"/>
  <c r="Z216" i="2"/>
  <c r="AD216" i="2"/>
  <c r="AE216" i="2" s="1"/>
  <c r="AF216" i="2"/>
  <c r="AG216" i="2"/>
  <c r="AK216" i="2"/>
  <c r="X217" i="2"/>
  <c r="Y217" i="2"/>
  <c r="Z217" i="2"/>
  <c r="AD217" i="2"/>
  <c r="AE217" i="2" s="1"/>
  <c r="AF217" i="2"/>
  <c r="AG217" i="2"/>
  <c r="AK217" i="2"/>
  <c r="X218" i="2"/>
  <c r="Y218" i="2"/>
  <c r="Z218" i="2"/>
  <c r="AD218" i="2"/>
  <c r="AE218" i="2" s="1"/>
  <c r="AF218" i="2"/>
  <c r="AG218" i="2"/>
  <c r="AK218" i="2"/>
  <c r="X219" i="2"/>
  <c r="Y219" i="2"/>
  <c r="Z219" i="2"/>
  <c r="AD219" i="2"/>
  <c r="AE219" i="2" s="1"/>
  <c r="AF219" i="2"/>
  <c r="AG219" i="2"/>
  <c r="AK219" i="2"/>
  <c r="X220" i="2"/>
  <c r="Y220" i="2"/>
  <c r="Z220" i="2"/>
  <c r="AD220" i="2"/>
  <c r="AE220" i="2" s="1"/>
  <c r="AF220" i="2"/>
  <c r="AG220" i="2"/>
  <c r="AK220" i="2"/>
  <c r="X221" i="2"/>
  <c r="Y221" i="2"/>
  <c r="Z221" i="2"/>
  <c r="AD221" i="2"/>
  <c r="AE221" i="2" s="1"/>
  <c r="AF221" i="2"/>
  <c r="AG221" i="2"/>
  <c r="AK221" i="2"/>
  <c r="X222" i="2"/>
  <c r="Y222" i="2"/>
  <c r="Z222" i="2"/>
  <c r="AD222" i="2"/>
  <c r="AE222" i="2" s="1"/>
  <c r="AF222" i="2"/>
  <c r="AG222" i="2"/>
  <c r="AK222" i="2"/>
  <c r="X223" i="2"/>
  <c r="Y223" i="2"/>
  <c r="Z223" i="2"/>
  <c r="AD223" i="2"/>
  <c r="AE223" i="2" s="1"/>
  <c r="AF223" i="2"/>
  <c r="AG223" i="2"/>
  <c r="AK223" i="2"/>
  <c r="X224" i="2"/>
  <c r="Y224" i="2"/>
  <c r="Z224" i="2"/>
  <c r="AD224" i="2"/>
  <c r="AE224" i="2" s="1"/>
  <c r="AF224" i="2"/>
  <c r="AG224" i="2"/>
  <c r="AK224" i="2"/>
  <c r="X225" i="2"/>
  <c r="Y225" i="2"/>
  <c r="Z225" i="2"/>
  <c r="AD225" i="2"/>
  <c r="AE225" i="2" s="1"/>
  <c r="AF225" i="2"/>
  <c r="AG225" i="2"/>
  <c r="AK225" i="2"/>
  <c r="X226" i="2"/>
  <c r="Y226" i="2"/>
  <c r="Z226" i="2"/>
  <c r="AD226" i="2"/>
  <c r="AE226" i="2" s="1"/>
  <c r="AF226" i="2"/>
  <c r="AG226" i="2"/>
  <c r="AK226" i="2"/>
  <c r="X227" i="2"/>
  <c r="Y227" i="2"/>
  <c r="Z227" i="2"/>
  <c r="AD227" i="2"/>
  <c r="AE227" i="2" s="1"/>
  <c r="AF227" i="2"/>
  <c r="AG227" i="2"/>
  <c r="AK227" i="2"/>
  <c r="X228" i="2"/>
  <c r="Y228" i="2"/>
  <c r="Z228" i="2"/>
  <c r="AD228" i="2"/>
  <c r="AE228" i="2" s="1"/>
  <c r="AF228" i="2"/>
  <c r="AG228" i="2"/>
  <c r="AK228" i="2"/>
  <c r="X229" i="2"/>
  <c r="Y229" i="2"/>
  <c r="Z229" i="2"/>
  <c r="AD229" i="2"/>
  <c r="AE229" i="2" s="1"/>
  <c r="AF229" i="2"/>
  <c r="AG229" i="2"/>
  <c r="AK229" i="2"/>
  <c r="X230" i="2"/>
  <c r="Y230" i="2"/>
  <c r="Z230" i="2"/>
  <c r="AD230" i="2"/>
  <c r="AE230" i="2" s="1"/>
  <c r="AF230" i="2"/>
  <c r="AG230" i="2"/>
  <c r="AK230" i="2"/>
  <c r="X231" i="2"/>
  <c r="Y231" i="2"/>
  <c r="Z231" i="2"/>
  <c r="AD231" i="2"/>
  <c r="AE231" i="2" s="1"/>
  <c r="AF231" i="2"/>
  <c r="AG231" i="2"/>
  <c r="AK231" i="2"/>
  <c r="X232" i="2"/>
  <c r="Y232" i="2"/>
  <c r="Z232" i="2"/>
  <c r="AD232" i="2"/>
  <c r="AE232" i="2" s="1"/>
  <c r="AF232" i="2"/>
  <c r="AG232" i="2"/>
  <c r="AK232" i="2"/>
  <c r="X233" i="2"/>
  <c r="Y233" i="2"/>
  <c r="Z233" i="2"/>
  <c r="AD233" i="2"/>
  <c r="AE233" i="2" s="1"/>
  <c r="AF233" i="2"/>
  <c r="AG233" i="2"/>
  <c r="AK233" i="2"/>
  <c r="X234" i="2"/>
  <c r="Y234" i="2"/>
  <c r="Z234" i="2"/>
  <c r="AD234" i="2"/>
  <c r="AE234" i="2" s="1"/>
  <c r="AF234" i="2"/>
  <c r="AG234" i="2"/>
  <c r="AK234" i="2"/>
  <c r="X235" i="2"/>
  <c r="Y235" i="2"/>
  <c r="Z235" i="2"/>
  <c r="AD235" i="2"/>
  <c r="AE235" i="2" s="1"/>
  <c r="AF235" i="2"/>
  <c r="AG235" i="2"/>
  <c r="AK235" i="2"/>
  <c r="X236" i="2"/>
  <c r="Y236" i="2"/>
  <c r="Z236" i="2"/>
  <c r="AD236" i="2"/>
  <c r="AE236" i="2" s="1"/>
  <c r="AF236" i="2"/>
  <c r="AG236" i="2"/>
  <c r="AK236" i="2"/>
  <c r="X237" i="2"/>
  <c r="Y237" i="2"/>
  <c r="Z237" i="2"/>
  <c r="AD237" i="2"/>
  <c r="AE237" i="2" s="1"/>
  <c r="AF237" i="2"/>
  <c r="AG237" i="2"/>
  <c r="AK237" i="2"/>
  <c r="X238" i="2"/>
  <c r="Y238" i="2"/>
  <c r="Z238" i="2"/>
  <c r="AD238" i="2"/>
  <c r="AE238" i="2" s="1"/>
  <c r="AF238" i="2"/>
  <c r="AG238" i="2"/>
  <c r="AK238" i="2"/>
  <c r="X239" i="2"/>
  <c r="Y239" i="2"/>
  <c r="Z239" i="2"/>
  <c r="AD239" i="2"/>
  <c r="AE239" i="2" s="1"/>
  <c r="AF239" i="2"/>
  <c r="AG239" i="2"/>
  <c r="AK239" i="2"/>
  <c r="X240" i="2"/>
  <c r="Y240" i="2"/>
  <c r="Z240" i="2"/>
  <c r="AD240" i="2"/>
  <c r="AE240" i="2" s="1"/>
  <c r="AF240" i="2"/>
  <c r="AG240" i="2"/>
  <c r="AK240" i="2"/>
  <c r="X241" i="2"/>
  <c r="Y241" i="2"/>
  <c r="Z241" i="2"/>
  <c r="AD241" i="2"/>
  <c r="AE241" i="2" s="1"/>
  <c r="AF241" i="2"/>
  <c r="AG241" i="2"/>
  <c r="AK241" i="2"/>
  <c r="X242" i="2"/>
  <c r="Y242" i="2"/>
  <c r="Z242" i="2"/>
  <c r="AD242" i="2"/>
  <c r="AE242" i="2" s="1"/>
  <c r="AF242" i="2"/>
  <c r="AG242" i="2"/>
  <c r="AK242" i="2"/>
  <c r="X243" i="2"/>
  <c r="Y243" i="2"/>
  <c r="Z243" i="2"/>
  <c r="AD243" i="2"/>
  <c r="AE243" i="2" s="1"/>
  <c r="AF243" i="2"/>
  <c r="AG243" i="2"/>
  <c r="AK243" i="2"/>
  <c r="X244" i="2"/>
  <c r="Y244" i="2"/>
  <c r="Z244" i="2"/>
  <c r="AD244" i="2"/>
  <c r="AE244" i="2" s="1"/>
  <c r="AF244" i="2"/>
  <c r="AG244" i="2"/>
  <c r="AK244" i="2"/>
  <c r="X245" i="2"/>
  <c r="Y245" i="2"/>
  <c r="Z245" i="2"/>
  <c r="AD245" i="2"/>
  <c r="AE245" i="2" s="1"/>
  <c r="AF245" i="2"/>
  <c r="AG245" i="2"/>
  <c r="AK245" i="2"/>
  <c r="X246" i="2"/>
  <c r="Y246" i="2"/>
  <c r="Z246" i="2"/>
  <c r="AD246" i="2"/>
  <c r="AE246" i="2" s="1"/>
  <c r="AF246" i="2"/>
  <c r="AG246" i="2"/>
  <c r="AK246" i="2"/>
  <c r="X247" i="2"/>
  <c r="Y247" i="2"/>
  <c r="Z247" i="2"/>
  <c r="AD247" i="2"/>
  <c r="AE247" i="2" s="1"/>
  <c r="AF247" i="2"/>
  <c r="AG247" i="2"/>
  <c r="AK247" i="2"/>
  <c r="X248" i="2"/>
  <c r="Y248" i="2"/>
  <c r="Z248" i="2"/>
  <c r="AD248" i="2"/>
  <c r="AE248" i="2" s="1"/>
  <c r="AF248" i="2"/>
  <c r="AG248" i="2"/>
  <c r="AK248" i="2"/>
  <c r="X249" i="2"/>
  <c r="Y249" i="2"/>
  <c r="Z249" i="2"/>
  <c r="AD249" i="2"/>
  <c r="AE249" i="2" s="1"/>
  <c r="AF249" i="2"/>
  <c r="AG249" i="2"/>
  <c r="AK249" i="2"/>
  <c r="X250" i="2"/>
  <c r="Y250" i="2"/>
  <c r="Z250" i="2"/>
  <c r="AD250" i="2"/>
  <c r="AE250" i="2" s="1"/>
  <c r="AF250" i="2"/>
  <c r="AG250" i="2"/>
  <c r="AK250" i="2"/>
  <c r="X251" i="2"/>
  <c r="Y251" i="2"/>
  <c r="Z251" i="2"/>
  <c r="AD251" i="2"/>
  <c r="AE251" i="2" s="1"/>
  <c r="AF251" i="2"/>
  <c r="AG251" i="2"/>
  <c r="AK251" i="2"/>
  <c r="X252" i="2"/>
  <c r="Y252" i="2"/>
  <c r="Z252" i="2"/>
  <c r="AD252" i="2"/>
  <c r="AE252" i="2" s="1"/>
  <c r="AF252" i="2"/>
  <c r="AG252" i="2"/>
  <c r="AK252" i="2"/>
  <c r="X253" i="2"/>
  <c r="Y253" i="2"/>
  <c r="Z253" i="2"/>
  <c r="AD253" i="2"/>
  <c r="AE253" i="2" s="1"/>
  <c r="AF253" i="2"/>
  <c r="AG253" i="2"/>
  <c r="AK253" i="2"/>
  <c r="X254" i="2"/>
  <c r="Y254" i="2"/>
  <c r="Z254" i="2"/>
  <c r="AD254" i="2"/>
  <c r="AE254" i="2" s="1"/>
  <c r="AF254" i="2"/>
  <c r="AG254" i="2"/>
  <c r="AK254" i="2"/>
  <c r="X255" i="2"/>
  <c r="Y255" i="2"/>
  <c r="Z255" i="2"/>
  <c r="AD255" i="2"/>
  <c r="AE255" i="2" s="1"/>
  <c r="AF255" i="2"/>
  <c r="AG255" i="2"/>
  <c r="AK255" i="2"/>
  <c r="X256" i="2"/>
  <c r="Y256" i="2"/>
  <c r="Z256" i="2"/>
  <c r="AD256" i="2"/>
  <c r="AE256" i="2" s="1"/>
  <c r="AF256" i="2"/>
  <c r="AG256" i="2"/>
  <c r="AK256" i="2"/>
  <c r="X257" i="2"/>
  <c r="Y257" i="2"/>
  <c r="Z257" i="2"/>
  <c r="AD257" i="2"/>
  <c r="AE257" i="2" s="1"/>
  <c r="AF257" i="2"/>
  <c r="AG257" i="2"/>
  <c r="AK257" i="2"/>
  <c r="X258" i="2"/>
  <c r="Y258" i="2"/>
  <c r="Z258" i="2"/>
  <c r="AD258" i="2"/>
  <c r="AE258" i="2" s="1"/>
  <c r="AF258" i="2"/>
  <c r="AG258" i="2"/>
  <c r="AK258" i="2"/>
  <c r="X259" i="2"/>
  <c r="Y259" i="2"/>
  <c r="Z259" i="2"/>
  <c r="AD259" i="2"/>
  <c r="AE259" i="2" s="1"/>
  <c r="AF259" i="2"/>
  <c r="AG259" i="2"/>
  <c r="AK259" i="2"/>
  <c r="X260" i="2"/>
  <c r="Y260" i="2"/>
  <c r="Z260" i="2"/>
  <c r="AD260" i="2"/>
  <c r="AE260" i="2" s="1"/>
  <c r="AF260" i="2"/>
  <c r="AG260" i="2"/>
  <c r="AK260" i="2"/>
  <c r="X261" i="2"/>
  <c r="Y261" i="2"/>
  <c r="Z261" i="2"/>
  <c r="AD261" i="2"/>
  <c r="AE261" i="2" s="1"/>
  <c r="AF261" i="2"/>
  <c r="AG261" i="2"/>
  <c r="AK261" i="2"/>
  <c r="X262" i="2"/>
  <c r="Y262" i="2"/>
  <c r="Z262" i="2"/>
  <c r="AD262" i="2"/>
  <c r="AE262" i="2" s="1"/>
  <c r="AF262" i="2"/>
  <c r="AG262" i="2"/>
  <c r="AK262" i="2"/>
  <c r="X263" i="2"/>
  <c r="Y263" i="2"/>
  <c r="Z263" i="2"/>
  <c r="AD263" i="2"/>
  <c r="AE263" i="2" s="1"/>
  <c r="AF263" i="2"/>
  <c r="AG263" i="2"/>
  <c r="AK263" i="2"/>
  <c r="X264" i="2"/>
  <c r="Y264" i="2"/>
  <c r="Z264" i="2"/>
  <c r="AD264" i="2"/>
  <c r="AE264" i="2" s="1"/>
  <c r="AF264" i="2"/>
  <c r="AG264" i="2"/>
  <c r="AK264" i="2"/>
  <c r="X265" i="2"/>
  <c r="Y265" i="2"/>
  <c r="Z265" i="2"/>
  <c r="AD265" i="2"/>
  <c r="AE265" i="2" s="1"/>
  <c r="AF265" i="2"/>
  <c r="AG265" i="2"/>
  <c r="AK265" i="2"/>
  <c r="X266" i="2"/>
  <c r="Y266" i="2"/>
  <c r="Z266" i="2"/>
  <c r="AD266" i="2"/>
  <c r="AE266" i="2" s="1"/>
  <c r="AF266" i="2"/>
  <c r="AG266" i="2"/>
  <c r="AK266" i="2"/>
  <c r="X267" i="2"/>
  <c r="Y267" i="2"/>
  <c r="Z267" i="2"/>
  <c r="AD267" i="2"/>
  <c r="AE267" i="2" s="1"/>
  <c r="AF267" i="2"/>
  <c r="AG267" i="2"/>
  <c r="AK267" i="2"/>
  <c r="X268" i="2"/>
  <c r="Y268" i="2"/>
  <c r="Z268" i="2"/>
  <c r="AD268" i="2"/>
  <c r="AE268" i="2" s="1"/>
  <c r="AF268" i="2"/>
  <c r="AG268" i="2"/>
  <c r="AK268" i="2"/>
  <c r="X269" i="2"/>
  <c r="Y269" i="2"/>
  <c r="Z269" i="2"/>
  <c r="AD269" i="2"/>
  <c r="AE269" i="2" s="1"/>
  <c r="AF269" i="2"/>
  <c r="AG269" i="2"/>
  <c r="AK269" i="2"/>
  <c r="X270" i="2"/>
  <c r="Y270" i="2"/>
  <c r="Z270" i="2"/>
  <c r="AD270" i="2"/>
  <c r="AE270" i="2" s="1"/>
  <c r="AF270" i="2"/>
  <c r="AG270" i="2"/>
  <c r="AK270" i="2"/>
  <c r="X271" i="2"/>
  <c r="Y271" i="2"/>
  <c r="Z271" i="2"/>
  <c r="AD271" i="2"/>
  <c r="AE271" i="2" s="1"/>
  <c r="AF271" i="2"/>
  <c r="AG271" i="2"/>
  <c r="AK271" i="2"/>
  <c r="X272" i="2"/>
  <c r="Y272" i="2"/>
  <c r="Z272" i="2"/>
  <c r="AD272" i="2"/>
  <c r="AE272" i="2" s="1"/>
  <c r="AF272" i="2"/>
  <c r="AG272" i="2"/>
  <c r="AK272" i="2"/>
  <c r="X273" i="2"/>
  <c r="Y273" i="2"/>
  <c r="Z273" i="2"/>
  <c r="AD273" i="2"/>
  <c r="AE273" i="2" s="1"/>
  <c r="AF273" i="2"/>
  <c r="AG273" i="2"/>
  <c r="AK273" i="2"/>
  <c r="X274" i="2"/>
  <c r="Y274" i="2"/>
  <c r="Z274" i="2"/>
  <c r="AD274" i="2"/>
  <c r="AE274" i="2" s="1"/>
  <c r="AF274" i="2"/>
  <c r="AG274" i="2"/>
  <c r="AK274" i="2"/>
  <c r="X275" i="2"/>
  <c r="Y275" i="2"/>
  <c r="Z275" i="2"/>
  <c r="AD275" i="2"/>
  <c r="AE275" i="2" s="1"/>
  <c r="AF275" i="2"/>
  <c r="AG275" i="2"/>
  <c r="AK275" i="2"/>
  <c r="X276" i="2"/>
  <c r="Y276" i="2"/>
  <c r="Z276" i="2"/>
  <c r="AD276" i="2"/>
  <c r="AE276" i="2" s="1"/>
  <c r="AF276" i="2"/>
  <c r="AG276" i="2"/>
  <c r="AK276" i="2"/>
  <c r="X277" i="2"/>
  <c r="Y277" i="2"/>
  <c r="Z277" i="2"/>
  <c r="AD277" i="2"/>
  <c r="AE277" i="2" s="1"/>
  <c r="AF277" i="2"/>
  <c r="AG277" i="2"/>
  <c r="AK277" i="2"/>
  <c r="X278" i="2"/>
  <c r="Y278" i="2"/>
  <c r="Z278" i="2"/>
  <c r="AD278" i="2"/>
  <c r="AE278" i="2" s="1"/>
  <c r="AF278" i="2"/>
  <c r="AG278" i="2"/>
  <c r="AK278" i="2"/>
  <c r="X279" i="2"/>
  <c r="Y279" i="2"/>
  <c r="Z279" i="2"/>
  <c r="AD279" i="2"/>
  <c r="AE279" i="2" s="1"/>
  <c r="AF279" i="2"/>
  <c r="AG279" i="2"/>
  <c r="AK279" i="2"/>
  <c r="X280" i="2"/>
  <c r="Y280" i="2"/>
  <c r="Z280" i="2"/>
  <c r="AD280" i="2"/>
  <c r="AE280" i="2" s="1"/>
  <c r="AF280" i="2"/>
  <c r="AG280" i="2"/>
  <c r="AK280" i="2"/>
  <c r="X281" i="2"/>
  <c r="Y281" i="2"/>
  <c r="Z281" i="2"/>
  <c r="AD281" i="2"/>
  <c r="AE281" i="2" s="1"/>
  <c r="AF281" i="2"/>
  <c r="AG281" i="2"/>
  <c r="AK281" i="2"/>
  <c r="X282" i="2"/>
  <c r="Y282" i="2"/>
  <c r="Z282" i="2"/>
  <c r="AD282" i="2"/>
  <c r="AE282" i="2" s="1"/>
  <c r="AF282" i="2"/>
  <c r="AG282" i="2"/>
  <c r="AK282" i="2"/>
  <c r="X283" i="2"/>
  <c r="Y283" i="2"/>
  <c r="Z283" i="2"/>
  <c r="AD283" i="2"/>
  <c r="AE283" i="2" s="1"/>
  <c r="AF283" i="2"/>
  <c r="AG283" i="2"/>
  <c r="AK283" i="2"/>
  <c r="X284" i="2"/>
  <c r="Y284" i="2"/>
  <c r="Z284" i="2"/>
  <c r="AD284" i="2"/>
  <c r="AE284" i="2" s="1"/>
  <c r="AF284" i="2"/>
  <c r="AG284" i="2"/>
  <c r="AK284" i="2"/>
  <c r="X285" i="2"/>
  <c r="Y285" i="2"/>
  <c r="Z285" i="2"/>
  <c r="AD285" i="2"/>
  <c r="AE285" i="2" s="1"/>
  <c r="AF285" i="2"/>
  <c r="AG285" i="2"/>
  <c r="AK285" i="2"/>
  <c r="X286" i="2"/>
  <c r="Y286" i="2"/>
  <c r="Z286" i="2"/>
  <c r="AD286" i="2"/>
  <c r="AE286" i="2" s="1"/>
  <c r="AF286" i="2"/>
  <c r="AG286" i="2"/>
  <c r="AK286" i="2"/>
  <c r="X287" i="2"/>
  <c r="Y287" i="2"/>
  <c r="Z287" i="2"/>
  <c r="AD287" i="2"/>
  <c r="AE287" i="2" s="1"/>
  <c r="AF287" i="2"/>
  <c r="AG287" i="2"/>
  <c r="AK287" i="2"/>
  <c r="X288" i="2"/>
  <c r="Y288" i="2"/>
  <c r="Z288" i="2"/>
  <c r="AD288" i="2"/>
  <c r="AE288" i="2" s="1"/>
  <c r="AF288" i="2"/>
  <c r="AG288" i="2"/>
  <c r="AK288" i="2"/>
  <c r="X289" i="2"/>
  <c r="Y289" i="2"/>
  <c r="Z289" i="2"/>
  <c r="AD289" i="2"/>
  <c r="AE289" i="2" s="1"/>
  <c r="AF289" i="2"/>
  <c r="AG289" i="2"/>
  <c r="AK289" i="2"/>
  <c r="X290" i="2"/>
  <c r="Y290" i="2"/>
  <c r="Z290" i="2"/>
  <c r="AD290" i="2"/>
  <c r="AE290" i="2" s="1"/>
  <c r="AF290" i="2"/>
  <c r="AG290" i="2"/>
  <c r="AK290" i="2"/>
  <c r="X291" i="2"/>
  <c r="Y291" i="2"/>
  <c r="Z291" i="2"/>
  <c r="AD291" i="2"/>
  <c r="AE291" i="2" s="1"/>
  <c r="AF291" i="2"/>
  <c r="AG291" i="2"/>
  <c r="AK291" i="2"/>
  <c r="X292" i="2"/>
  <c r="Y292" i="2"/>
  <c r="Z292" i="2"/>
  <c r="AD292" i="2"/>
  <c r="AE292" i="2" s="1"/>
  <c r="AF292" i="2"/>
  <c r="AG292" i="2"/>
  <c r="AK292" i="2"/>
  <c r="X293" i="2"/>
  <c r="Y293" i="2"/>
  <c r="Z293" i="2"/>
  <c r="AD293" i="2"/>
  <c r="AE293" i="2" s="1"/>
  <c r="AF293" i="2"/>
  <c r="AG293" i="2"/>
  <c r="AK293" i="2"/>
  <c r="X294" i="2"/>
  <c r="Y294" i="2"/>
  <c r="Z294" i="2"/>
  <c r="AD294" i="2"/>
  <c r="AE294" i="2" s="1"/>
  <c r="AF294" i="2"/>
  <c r="AG294" i="2"/>
  <c r="AK294" i="2"/>
  <c r="X295" i="2"/>
  <c r="Y295" i="2"/>
  <c r="Z295" i="2"/>
  <c r="AD295" i="2"/>
  <c r="AE295" i="2" s="1"/>
  <c r="AF295" i="2"/>
  <c r="AG295" i="2"/>
  <c r="AK295" i="2"/>
  <c r="X296" i="2"/>
  <c r="Y296" i="2"/>
  <c r="Z296" i="2"/>
  <c r="AD296" i="2"/>
  <c r="AE296" i="2" s="1"/>
  <c r="AF296" i="2"/>
  <c r="AG296" i="2"/>
  <c r="AK296" i="2"/>
  <c r="X297" i="2"/>
  <c r="Y297" i="2"/>
  <c r="Z297" i="2"/>
  <c r="AD297" i="2"/>
  <c r="AE297" i="2" s="1"/>
  <c r="AF297" i="2"/>
  <c r="AG297" i="2"/>
  <c r="AK297" i="2"/>
  <c r="X298" i="2"/>
  <c r="Y298" i="2"/>
  <c r="Z298" i="2"/>
  <c r="AD298" i="2"/>
  <c r="AE298" i="2" s="1"/>
  <c r="AF298" i="2"/>
  <c r="AG298" i="2"/>
  <c r="AK298" i="2"/>
  <c r="X299" i="2"/>
  <c r="Y299" i="2"/>
  <c r="Z299" i="2"/>
  <c r="AD299" i="2"/>
  <c r="AE299" i="2" s="1"/>
  <c r="AF299" i="2"/>
  <c r="AG299" i="2"/>
  <c r="AK299" i="2"/>
  <c r="X300" i="2"/>
  <c r="Y300" i="2"/>
  <c r="Z300" i="2"/>
  <c r="AD300" i="2"/>
  <c r="AF300" i="2"/>
  <c r="AG300" i="2"/>
  <c r="AK300" i="2"/>
  <c r="X301" i="2"/>
  <c r="Y301" i="2"/>
  <c r="Z301" i="2"/>
  <c r="AD301" i="2"/>
  <c r="AF301" i="2"/>
  <c r="AG301" i="2"/>
  <c r="AK301" i="2"/>
  <c r="X302" i="2"/>
  <c r="Y302" i="2"/>
  <c r="Z302" i="2"/>
  <c r="AD302" i="2"/>
  <c r="AF302" i="2"/>
  <c r="AG302" i="2"/>
  <c r="AK302" i="2"/>
  <c r="X303" i="2"/>
  <c r="AA303" i="2" s="1"/>
  <c r="W303" i="2" s="1"/>
  <c r="Y303" i="2"/>
  <c r="Z303" i="2"/>
  <c r="AD303" i="2"/>
  <c r="AF303" i="2"/>
  <c r="AG303" i="2"/>
  <c r="AK303" i="2"/>
  <c r="X304" i="2"/>
  <c r="Y304" i="2"/>
  <c r="Z304" i="2"/>
  <c r="AD304" i="2"/>
  <c r="AF304" i="2"/>
  <c r="AG304" i="2"/>
  <c r="AK304" i="2"/>
  <c r="X305" i="2"/>
  <c r="Y305" i="2"/>
  <c r="Z305" i="2"/>
  <c r="AD305" i="2"/>
  <c r="AF305" i="2"/>
  <c r="AG305" i="2"/>
  <c r="AK305" i="2"/>
  <c r="X306" i="2"/>
  <c r="Y306" i="2"/>
  <c r="Z306" i="2"/>
  <c r="AD306" i="2"/>
  <c r="AF306" i="2"/>
  <c r="AG306" i="2"/>
  <c r="AK306" i="2"/>
  <c r="X307" i="2"/>
  <c r="Y307" i="2"/>
  <c r="Z307" i="2"/>
  <c r="AD307" i="2"/>
  <c r="AF307" i="2"/>
  <c r="AG307" i="2"/>
  <c r="AK307" i="2"/>
  <c r="X308" i="2"/>
  <c r="Y308" i="2"/>
  <c r="Z308" i="2"/>
  <c r="AD308" i="2"/>
  <c r="AF308" i="2"/>
  <c r="AG308" i="2"/>
  <c r="AK308" i="2"/>
  <c r="X309" i="2"/>
  <c r="Y309" i="2"/>
  <c r="Z309" i="2"/>
  <c r="AD309" i="2"/>
  <c r="AF309" i="2"/>
  <c r="AG309" i="2"/>
  <c r="AK309" i="2"/>
  <c r="X310" i="2"/>
  <c r="Y310" i="2"/>
  <c r="Z310" i="2"/>
  <c r="AD310" i="2"/>
  <c r="AF310" i="2"/>
  <c r="AG310" i="2"/>
  <c r="AK310" i="2"/>
  <c r="X311" i="2"/>
  <c r="Y311" i="2"/>
  <c r="Z311" i="2"/>
  <c r="AD311" i="2"/>
  <c r="AF311" i="2"/>
  <c r="AG311" i="2"/>
  <c r="AK311" i="2"/>
  <c r="X312" i="2"/>
  <c r="Y312" i="2"/>
  <c r="Z312" i="2"/>
  <c r="AD312" i="2"/>
  <c r="AF312" i="2"/>
  <c r="AG312" i="2"/>
  <c r="AK312" i="2"/>
  <c r="X313" i="2"/>
  <c r="Y313" i="2"/>
  <c r="Z313" i="2"/>
  <c r="AD313" i="2"/>
  <c r="AF313" i="2"/>
  <c r="AG313" i="2"/>
  <c r="AK313" i="2"/>
  <c r="X314" i="2"/>
  <c r="Y314" i="2"/>
  <c r="Z314" i="2"/>
  <c r="AD314" i="2"/>
  <c r="AF314" i="2"/>
  <c r="AG314" i="2"/>
  <c r="AK314" i="2"/>
  <c r="X315" i="2"/>
  <c r="Y315" i="2"/>
  <c r="Z315" i="2"/>
  <c r="AD315" i="2"/>
  <c r="AF315" i="2"/>
  <c r="AG315" i="2"/>
  <c r="AK315" i="2"/>
  <c r="X316" i="2"/>
  <c r="Y316" i="2"/>
  <c r="Z316" i="2"/>
  <c r="AD316" i="2"/>
  <c r="AF316" i="2"/>
  <c r="AG316" i="2"/>
  <c r="AK316" i="2"/>
  <c r="X317" i="2"/>
  <c r="Y317" i="2"/>
  <c r="Z317" i="2"/>
  <c r="AD317" i="2"/>
  <c r="AF317" i="2"/>
  <c r="AG317" i="2"/>
  <c r="AK317" i="2"/>
  <c r="X318" i="2"/>
  <c r="Y318" i="2"/>
  <c r="Z318" i="2"/>
  <c r="AD318" i="2"/>
  <c r="AF318" i="2"/>
  <c r="AG318" i="2"/>
  <c r="AK318" i="2"/>
  <c r="X319" i="2"/>
  <c r="Y319" i="2"/>
  <c r="Z319" i="2"/>
  <c r="AD319" i="2"/>
  <c r="AF319" i="2"/>
  <c r="AG319" i="2"/>
  <c r="AK319" i="2"/>
  <c r="X320" i="2"/>
  <c r="Y320" i="2"/>
  <c r="Z320" i="2"/>
  <c r="AD320" i="2"/>
  <c r="AF320" i="2"/>
  <c r="AG320" i="2"/>
  <c r="AK320" i="2"/>
  <c r="X321" i="2"/>
  <c r="Y321" i="2"/>
  <c r="Z321" i="2"/>
  <c r="AD321" i="2"/>
  <c r="AF321" i="2"/>
  <c r="AG321" i="2"/>
  <c r="AK321" i="2"/>
  <c r="X322" i="2"/>
  <c r="Y322" i="2"/>
  <c r="Z322" i="2"/>
  <c r="AD322" i="2"/>
  <c r="AF322" i="2"/>
  <c r="AG322" i="2"/>
  <c r="AK322" i="2"/>
  <c r="X323" i="2"/>
  <c r="Y323" i="2"/>
  <c r="Z323" i="2"/>
  <c r="AD323" i="2"/>
  <c r="AF323" i="2"/>
  <c r="AG323" i="2"/>
  <c r="AK323" i="2"/>
  <c r="X324" i="2"/>
  <c r="Y324" i="2"/>
  <c r="Z324" i="2"/>
  <c r="AD324" i="2"/>
  <c r="AF324" i="2"/>
  <c r="AG324" i="2"/>
  <c r="AK324" i="2"/>
  <c r="X325" i="2"/>
  <c r="Y325" i="2"/>
  <c r="Z325" i="2"/>
  <c r="AD325" i="2"/>
  <c r="AF325" i="2"/>
  <c r="AG325" i="2"/>
  <c r="AK325" i="2"/>
  <c r="X326" i="2"/>
  <c r="AA326" i="2" s="1"/>
  <c r="W326" i="2" s="1"/>
  <c r="Y326" i="2"/>
  <c r="Z326" i="2"/>
  <c r="AD326" i="2"/>
  <c r="AF326" i="2"/>
  <c r="AG326" i="2"/>
  <c r="AK326" i="2"/>
  <c r="X327" i="2"/>
  <c r="Y327" i="2"/>
  <c r="Z327" i="2"/>
  <c r="AD327" i="2"/>
  <c r="AF327" i="2"/>
  <c r="AG327" i="2"/>
  <c r="AK327" i="2"/>
  <c r="X328" i="2"/>
  <c r="Y328" i="2"/>
  <c r="Z328" i="2"/>
  <c r="AD328" i="2"/>
  <c r="AF328" i="2"/>
  <c r="AG328" i="2"/>
  <c r="AK328" i="2"/>
  <c r="X329" i="2"/>
  <c r="Y329" i="2"/>
  <c r="Z329" i="2"/>
  <c r="AD329" i="2"/>
  <c r="AF329" i="2"/>
  <c r="AG329" i="2"/>
  <c r="AK329" i="2"/>
  <c r="X330" i="2"/>
  <c r="Y330" i="2"/>
  <c r="Z330" i="2"/>
  <c r="AD330" i="2"/>
  <c r="AF330" i="2"/>
  <c r="AG330" i="2"/>
  <c r="AK330" i="2"/>
  <c r="X331" i="2"/>
  <c r="Y331" i="2"/>
  <c r="Z331" i="2"/>
  <c r="AD331" i="2"/>
  <c r="AF331" i="2"/>
  <c r="AG331" i="2"/>
  <c r="AK331" i="2"/>
  <c r="X332" i="2"/>
  <c r="Y332" i="2"/>
  <c r="Z332" i="2"/>
  <c r="AD332" i="2"/>
  <c r="AF332" i="2"/>
  <c r="AG332" i="2"/>
  <c r="AK332" i="2"/>
  <c r="X333" i="2"/>
  <c r="Y333" i="2"/>
  <c r="Z333" i="2"/>
  <c r="AD333" i="2"/>
  <c r="AF333" i="2"/>
  <c r="AG333" i="2"/>
  <c r="AK333" i="2"/>
  <c r="X334" i="2"/>
  <c r="Y334" i="2"/>
  <c r="Z334" i="2"/>
  <c r="AD334" i="2"/>
  <c r="AF334" i="2"/>
  <c r="AG334" i="2"/>
  <c r="AK334" i="2"/>
  <c r="X335" i="2"/>
  <c r="Y335" i="2"/>
  <c r="Z335" i="2"/>
  <c r="AD335" i="2"/>
  <c r="AF335" i="2"/>
  <c r="AG335" i="2"/>
  <c r="AK335" i="2"/>
  <c r="X336" i="2"/>
  <c r="Y336" i="2"/>
  <c r="Z336" i="2"/>
  <c r="AD336" i="2"/>
  <c r="AF336" i="2"/>
  <c r="AG336" i="2"/>
  <c r="AK336" i="2"/>
  <c r="X337" i="2"/>
  <c r="Y337" i="2"/>
  <c r="Z337" i="2"/>
  <c r="AD337" i="2"/>
  <c r="AF337" i="2"/>
  <c r="AG337" i="2"/>
  <c r="AK337" i="2"/>
  <c r="X338" i="2"/>
  <c r="Y338" i="2"/>
  <c r="Z338" i="2"/>
  <c r="AD338" i="2"/>
  <c r="AF338" i="2"/>
  <c r="AG338" i="2"/>
  <c r="AK338" i="2"/>
  <c r="X339" i="2"/>
  <c r="Y339" i="2"/>
  <c r="Z339" i="2"/>
  <c r="AD339" i="2"/>
  <c r="AF339" i="2"/>
  <c r="AG339" i="2"/>
  <c r="AK339" i="2"/>
  <c r="X340" i="2"/>
  <c r="Y340" i="2"/>
  <c r="Z340" i="2"/>
  <c r="AD340" i="2"/>
  <c r="AF340" i="2"/>
  <c r="AG340" i="2"/>
  <c r="AK340" i="2"/>
  <c r="X341" i="2"/>
  <c r="Y341" i="2"/>
  <c r="Z341" i="2"/>
  <c r="AD341" i="2"/>
  <c r="AF341" i="2"/>
  <c r="AG341" i="2"/>
  <c r="AK341" i="2"/>
  <c r="X342" i="2"/>
  <c r="Y342" i="2"/>
  <c r="Z342" i="2"/>
  <c r="AD342" i="2"/>
  <c r="AF342" i="2"/>
  <c r="AG342" i="2"/>
  <c r="AK342" i="2"/>
  <c r="X343" i="2"/>
  <c r="Y343" i="2"/>
  <c r="Z343" i="2"/>
  <c r="AD343" i="2"/>
  <c r="AF343" i="2"/>
  <c r="AG343" i="2"/>
  <c r="AK343" i="2"/>
  <c r="X344" i="2"/>
  <c r="Y344" i="2"/>
  <c r="Z344" i="2"/>
  <c r="AD344" i="2"/>
  <c r="AF344" i="2"/>
  <c r="AG344" i="2"/>
  <c r="AK344" i="2"/>
  <c r="X345" i="2"/>
  <c r="Y345" i="2"/>
  <c r="Z345" i="2"/>
  <c r="AD345" i="2"/>
  <c r="AF345" i="2"/>
  <c r="AG345" i="2"/>
  <c r="AK345" i="2"/>
  <c r="X346" i="2"/>
  <c r="Y346" i="2"/>
  <c r="Z346" i="2"/>
  <c r="AD346" i="2"/>
  <c r="AF346" i="2"/>
  <c r="AG346" i="2"/>
  <c r="AK346" i="2"/>
  <c r="X347" i="2"/>
  <c r="Y347" i="2"/>
  <c r="Z347" i="2"/>
  <c r="AD347" i="2"/>
  <c r="AF347" i="2"/>
  <c r="AG347" i="2"/>
  <c r="AK347" i="2"/>
  <c r="X348" i="2"/>
  <c r="Y348" i="2"/>
  <c r="Z348" i="2"/>
  <c r="AD348" i="2"/>
  <c r="AF348" i="2"/>
  <c r="AG348" i="2"/>
  <c r="AK348" i="2"/>
  <c r="X349" i="2"/>
  <c r="Y349" i="2"/>
  <c r="Z349" i="2"/>
  <c r="AD349" i="2"/>
  <c r="AF349" i="2"/>
  <c r="AG349" i="2"/>
  <c r="AK349" i="2"/>
  <c r="X350" i="2"/>
  <c r="Y350" i="2"/>
  <c r="Z350" i="2"/>
  <c r="AD350" i="2"/>
  <c r="AF350" i="2"/>
  <c r="AG350" i="2"/>
  <c r="AK350" i="2"/>
  <c r="X351" i="2"/>
  <c r="Y351" i="2"/>
  <c r="Z351" i="2"/>
  <c r="AD351" i="2"/>
  <c r="AF351" i="2"/>
  <c r="AG351" i="2"/>
  <c r="AK351" i="2"/>
  <c r="X352" i="2"/>
  <c r="Y352" i="2"/>
  <c r="Z352" i="2"/>
  <c r="AD352" i="2"/>
  <c r="AF352" i="2"/>
  <c r="AG352" i="2"/>
  <c r="AK352" i="2"/>
  <c r="X353" i="2"/>
  <c r="Y353" i="2"/>
  <c r="Z353" i="2"/>
  <c r="AD353" i="2"/>
  <c r="AF353" i="2"/>
  <c r="AG353" i="2"/>
  <c r="AK353" i="2"/>
  <c r="X354" i="2"/>
  <c r="Y354" i="2"/>
  <c r="Z354" i="2"/>
  <c r="AD354" i="2"/>
  <c r="AF354" i="2"/>
  <c r="AG354" i="2"/>
  <c r="AK354" i="2"/>
  <c r="X355" i="2"/>
  <c r="Y355" i="2"/>
  <c r="Z355" i="2"/>
  <c r="AD355" i="2"/>
  <c r="AF355" i="2"/>
  <c r="AG355" i="2"/>
  <c r="AK355" i="2"/>
  <c r="X356" i="2"/>
  <c r="Y356" i="2"/>
  <c r="Z356" i="2"/>
  <c r="AD356" i="2"/>
  <c r="AF356" i="2"/>
  <c r="AG356" i="2"/>
  <c r="AK356" i="2"/>
  <c r="X357" i="2"/>
  <c r="AA357" i="2" s="1"/>
  <c r="W357" i="2" s="1"/>
  <c r="Y357" i="2"/>
  <c r="Z357" i="2"/>
  <c r="AD357" i="2"/>
  <c r="AF357" i="2"/>
  <c r="AG357" i="2"/>
  <c r="AK357" i="2"/>
  <c r="X358" i="2"/>
  <c r="AA358" i="2" s="1"/>
  <c r="W358" i="2" s="1"/>
  <c r="Y358" i="2"/>
  <c r="Z358" i="2"/>
  <c r="AD358" i="2"/>
  <c r="AF358" i="2"/>
  <c r="AG358" i="2"/>
  <c r="AK358" i="2"/>
  <c r="X359" i="2"/>
  <c r="Y359" i="2"/>
  <c r="Z359" i="2"/>
  <c r="AD359" i="2"/>
  <c r="AF359" i="2"/>
  <c r="AG359" i="2"/>
  <c r="AK359" i="2"/>
  <c r="X360" i="2"/>
  <c r="Y360" i="2"/>
  <c r="Z360" i="2"/>
  <c r="AD360" i="2"/>
  <c r="AF360" i="2"/>
  <c r="AG360" i="2"/>
  <c r="AK360" i="2"/>
  <c r="X361" i="2"/>
  <c r="Y361" i="2"/>
  <c r="Z361" i="2"/>
  <c r="AD361" i="2"/>
  <c r="AF361" i="2"/>
  <c r="AG361" i="2"/>
  <c r="AK361" i="2"/>
  <c r="X362" i="2"/>
  <c r="Y362" i="2"/>
  <c r="Z362" i="2"/>
  <c r="AD362" i="2"/>
  <c r="AF362" i="2"/>
  <c r="AG362" i="2"/>
  <c r="AK362" i="2"/>
  <c r="X363" i="2"/>
  <c r="Y363" i="2"/>
  <c r="Z363" i="2"/>
  <c r="AD363" i="2"/>
  <c r="AF363" i="2"/>
  <c r="AG363" i="2"/>
  <c r="AK363" i="2"/>
  <c r="X364" i="2"/>
  <c r="Y364" i="2"/>
  <c r="Z364" i="2"/>
  <c r="AD364" i="2"/>
  <c r="AF364" i="2"/>
  <c r="AG364" i="2"/>
  <c r="AK364" i="2"/>
  <c r="X365" i="2"/>
  <c r="Y365" i="2"/>
  <c r="Z365" i="2"/>
  <c r="AD365" i="2"/>
  <c r="AF365" i="2"/>
  <c r="AG365" i="2"/>
  <c r="AK365" i="2"/>
  <c r="X366" i="2"/>
  <c r="Y366" i="2"/>
  <c r="Z366" i="2"/>
  <c r="AD366" i="2"/>
  <c r="AF366" i="2"/>
  <c r="AG366" i="2"/>
  <c r="AK366" i="2"/>
  <c r="X367" i="2"/>
  <c r="Y367" i="2"/>
  <c r="Z367" i="2"/>
  <c r="AD367" i="2"/>
  <c r="AF367" i="2"/>
  <c r="AG367" i="2"/>
  <c r="AK367" i="2"/>
  <c r="X368" i="2"/>
  <c r="Y368" i="2"/>
  <c r="Z368" i="2"/>
  <c r="AD368" i="2"/>
  <c r="AF368" i="2"/>
  <c r="AG368" i="2"/>
  <c r="AK368" i="2"/>
  <c r="X369" i="2"/>
  <c r="Y369" i="2"/>
  <c r="Z369" i="2"/>
  <c r="AD369" i="2"/>
  <c r="AF369" i="2"/>
  <c r="AG369" i="2"/>
  <c r="AK369" i="2"/>
  <c r="X370" i="2"/>
  <c r="Y370" i="2"/>
  <c r="Z370" i="2"/>
  <c r="AD370" i="2"/>
  <c r="AF370" i="2"/>
  <c r="AG370" i="2"/>
  <c r="AK370" i="2"/>
  <c r="X371" i="2"/>
  <c r="Y371" i="2"/>
  <c r="Z371" i="2"/>
  <c r="AD371" i="2"/>
  <c r="AF371" i="2"/>
  <c r="AG371" i="2"/>
  <c r="AK371" i="2"/>
  <c r="X372" i="2"/>
  <c r="Y372" i="2"/>
  <c r="Z372" i="2"/>
  <c r="AD372" i="2"/>
  <c r="AF372" i="2"/>
  <c r="AG372" i="2"/>
  <c r="AK372" i="2"/>
  <c r="X373" i="2"/>
  <c r="Y373" i="2"/>
  <c r="Z373" i="2"/>
  <c r="AD373" i="2"/>
  <c r="AF373" i="2"/>
  <c r="AG373" i="2"/>
  <c r="AK373" i="2"/>
  <c r="X374" i="2"/>
  <c r="Y374" i="2"/>
  <c r="Z374" i="2"/>
  <c r="AD374" i="2"/>
  <c r="AF374" i="2"/>
  <c r="AG374" i="2"/>
  <c r="AK374" i="2"/>
  <c r="X375" i="2"/>
  <c r="Y375" i="2"/>
  <c r="Z375" i="2"/>
  <c r="AD375" i="2"/>
  <c r="AF375" i="2"/>
  <c r="AG375" i="2"/>
  <c r="AK375" i="2"/>
  <c r="X376" i="2"/>
  <c r="Y376" i="2"/>
  <c r="Z376" i="2"/>
  <c r="AD376" i="2"/>
  <c r="AF376" i="2"/>
  <c r="AG376" i="2"/>
  <c r="AK376" i="2"/>
  <c r="X377" i="2"/>
  <c r="Y377" i="2"/>
  <c r="Z377" i="2"/>
  <c r="AD377" i="2"/>
  <c r="AF377" i="2"/>
  <c r="AG377" i="2"/>
  <c r="AK377" i="2"/>
  <c r="X378" i="2"/>
  <c r="Y378" i="2"/>
  <c r="Z378" i="2"/>
  <c r="AD378" i="2"/>
  <c r="AF378" i="2"/>
  <c r="AG378" i="2"/>
  <c r="AK378" i="2"/>
  <c r="X379" i="2"/>
  <c r="Y379" i="2"/>
  <c r="Z379" i="2"/>
  <c r="AD379" i="2"/>
  <c r="AF379" i="2"/>
  <c r="AG379" i="2"/>
  <c r="AK379" i="2"/>
  <c r="X380" i="2"/>
  <c r="Y380" i="2"/>
  <c r="Z380" i="2"/>
  <c r="AD380" i="2"/>
  <c r="AF380" i="2"/>
  <c r="AG380" i="2"/>
  <c r="AK380" i="2"/>
  <c r="X381" i="2"/>
  <c r="Y381" i="2"/>
  <c r="Z381" i="2"/>
  <c r="AD381" i="2"/>
  <c r="AF381" i="2"/>
  <c r="AG381" i="2"/>
  <c r="AK381" i="2"/>
  <c r="X382" i="2"/>
  <c r="Y382" i="2"/>
  <c r="Z382" i="2"/>
  <c r="AD382" i="2"/>
  <c r="AF382" i="2"/>
  <c r="AG382" i="2"/>
  <c r="AK382" i="2"/>
  <c r="X383" i="2"/>
  <c r="Y383" i="2"/>
  <c r="Z383" i="2"/>
  <c r="AD383" i="2"/>
  <c r="AF383" i="2"/>
  <c r="AG383" i="2"/>
  <c r="AK383" i="2"/>
  <c r="X384" i="2"/>
  <c r="Y384" i="2"/>
  <c r="Z384" i="2"/>
  <c r="AD384" i="2"/>
  <c r="AF384" i="2"/>
  <c r="AG384" i="2"/>
  <c r="AK384" i="2"/>
  <c r="X385" i="2"/>
  <c r="Y385" i="2"/>
  <c r="Z385" i="2"/>
  <c r="AD385" i="2"/>
  <c r="AF385" i="2"/>
  <c r="AG385" i="2"/>
  <c r="AK385" i="2"/>
  <c r="X386" i="2"/>
  <c r="Y386" i="2"/>
  <c r="Z386" i="2"/>
  <c r="AD386" i="2"/>
  <c r="AF386" i="2"/>
  <c r="AG386" i="2"/>
  <c r="AK386" i="2"/>
  <c r="X387" i="2"/>
  <c r="Y387" i="2"/>
  <c r="Z387" i="2"/>
  <c r="AD387" i="2"/>
  <c r="AF387" i="2"/>
  <c r="AG387" i="2"/>
  <c r="AK387" i="2"/>
  <c r="X388" i="2"/>
  <c r="Y388" i="2"/>
  <c r="Z388" i="2"/>
  <c r="AD388" i="2"/>
  <c r="AF388" i="2"/>
  <c r="AG388" i="2"/>
  <c r="AK388" i="2"/>
  <c r="X389" i="2"/>
  <c r="Y389" i="2"/>
  <c r="Z389" i="2"/>
  <c r="AD389" i="2"/>
  <c r="AF389" i="2"/>
  <c r="AG389" i="2"/>
  <c r="AK389" i="2"/>
  <c r="X390" i="2"/>
  <c r="Y390" i="2"/>
  <c r="Z390" i="2"/>
  <c r="AD390" i="2"/>
  <c r="AF390" i="2"/>
  <c r="AG390" i="2"/>
  <c r="AK390" i="2"/>
  <c r="X391" i="2"/>
  <c r="Y391" i="2"/>
  <c r="Z391" i="2"/>
  <c r="AD391" i="2"/>
  <c r="AF391" i="2"/>
  <c r="AG391" i="2"/>
  <c r="AK391" i="2"/>
  <c r="X392" i="2"/>
  <c r="Y392" i="2"/>
  <c r="Z392" i="2"/>
  <c r="AD392" i="2"/>
  <c r="AF392" i="2"/>
  <c r="AG392" i="2"/>
  <c r="AK392" i="2"/>
  <c r="X393" i="2"/>
  <c r="Y393" i="2"/>
  <c r="Z393" i="2"/>
  <c r="AD393" i="2"/>
  <c r="AF393" i="2"/>
  <c r="AG393" i="2"/>
  <c r="AK393" i="2"/>
  <c r="X394" i="2"/>
  <c r="Y394" i="2"/>
  <c r="Z394" i="2"/>
  <c r="AD394" i="2"/>
  <c r="AF394" i="2"/>
  <c r="AG394" i="2"/>
  <c r="AK394" i="2"/>
  <c r="X395" i="2"/>
  <c r="Y395" i="2"/>
  <c r="Z395" i="2"/>
  <c r="AD395" i="2"/>
  <c r="AF395" i="2"/>
  <c r="AG395" i="2"/>
  <c r="AK395" i="2"/>
  <c r="X396" i="2"/>
  <c r="Y396" i="2"/>
  <c r="Z396" i="2"/>
  <c r="AD396" i="2"/>
  <c r="AF396" i="2"/>
  <c r="AG396" i="2"/>
  <c r="AK396" i="2"/>
  <c r="X397" i="2"/>
  <c r="Y397" i="2"/>
  <c r="Z397" i="2"/>
  <c r="AD397" i="2"/>
  <c r="AF397" i="2"/>
  <c r="AG397" i="2"/>
  <c r="AK397" i="2"/>
  <c r="X398" i="2"/>
  <c r="Y398" i="2"/>
  <c r="Z398" i="2"/>
  <c r="AD398" i="2"/>
  <c r="AF398" i="2"/>
  <c r="AG398" i="2"/>
  <c r="AK398" i="2"/>
  <c r="X399" i="2"/>
  <c r="Y399" i="2"/>
  <c r="Z399" i="2"/>
  <c r="AD399" i="2"/>
  <c r="AF399" i="2"/>
  <c r="AG399" i="2"/>
  <c r="AK399" i="2"/>
  <c r="X400" i="2"/>
  <c r="Y400" i="2"/>
  <c r="Z400" i="2"/>
  <c r="AD400" i="2"/>
  <c r="AF400" i="2"/>
  <c r="AG400" i="2"/>
  <c r="AK400" i="2"/>
  <c r="X401" i="2"/>
  <c r="Y401" i="2"/>
  <c r="Z401" i="2"/>
  <c r="AD401" i="2"/>
  <c r="AF401" i="2"/>
  <c r="AG401" i="2"/>
  <c r="AK401" i="2"/>
  <c r="X402" i="2"/>
  <c r="Y402" i="2"/>
  <c r="Z402" i="2"/>
  <c r="AD402" i="2"/>
  <c r="AF402" i="2"/>
  <c r="AG402" i="2"/>
  <c r="AK402" i="2"/>
  <c r="X403" i="2"/>
  <c r="Y403" i="2"/>
  <c r="Z403" i="2"/>
  <c r="AD403" i="2"/>
  <c r="AF403" i="2"/>
  <c r="AG403" i="2"/>
  <c r="AK403" i="2"/>
  <c r="X404" i="2"/>
  <c r="Y404" i="2"/>
  <c r="Z404" i="2"/>
  <c r="AD404" i="2"/>
  <c r="AF404" i="2"/>
  <c r="AG404" i="2"/>
  <c r="AK404" i="2"/>
  <c r="X405" i="2"/>
  <c r="Y405" i="2"/>
  <c r="Z405" i="2"/>
  <c r="AD405" i="2"/>
  <c r="AF405" i="2"/>
  <c r="AG405" i="2"/>
  <c r="AK405" i="2"/>
  <c r="X406" i="2"/>
  <c r="Y406" i="2"/>
  <c r="Z406" i="2"/>
  <c r="AD406" i="2"/>
  <c r="AF406" i="2"/>
  <c r="AG406" i="2"/>
  <c r="AK406" i="2"/>
  <c r="X407" i="2"/>
  <c r="Y407" i="2"/>
  <c r="Z407" i="2"/>
  <c r="AD407" i="2"/>
  <c r="AF407" i="2"/>
  <c r="AG407" i="2"/>
  <c r="AK407" i="2"/>
  <c r="X408" i="2"/>
  <c r="Y408" i="2"/>
  <c r="Z408" i="2"/>
  <c r="AD408" i="2"/>
  <c r="AF408" i="2"/>
  <c r="AG408" i="2"/>
  <c r="AK408" i="2"/>
  <c r="X409" i="2"/>
  <c r="Y409" i="2"/>
  <c r="Z409" i="2"/>
  <c r="AD409" i="2"/>
  <c r="AF409" i="2"/>
  <c r="AG409" i="2"/>
  <c r="AK409" i="2"/>
  <c r="X410" i="2"/>
  <c r="Y410" i="2"/>
  <c r="Z410" i="2"/>
  <c r="AD410" i="2"/>
  <c r="AF410" i="2"/>
  <c r="AG410" i="2"/>
  <c r="AK410" i="2"/>
  <c r="X411" i="2"/>
  <c r="Y411" i="2"/>
  <c r="Z411" i="2"/>
  <c r="AD411" i="2"/>
  <c r="AF411" i="2"/>
  <c r="AG411" i="2"/>
  <c r="AK411" i="2"/>
  <c r="X412" i="2"/>
  <c r="Y412" i="2"/>
  <c r="Z412" i="2"/>
  <c r="AD412" i="2"/>
  <c r="AF412" i="2"/>
  <c r="AG412" i="2"/>
  <c r="AK412" i="2"/>
  <c r="X413" i="2"/>
  <c r="Y413" i="2"/>
  <c r="Z413" i="2"/>
  <c r="AD413" i="2"/>
  <c r="AF413" i="2"/>
  <c r="AG413" i="2"/>
  <c r="AK413" i="2"/>
  <c r="X414" i="2"/>
  <c r="Y414" i="2"/>
  <c r="Z414" i="2"/>
  <c r="AD414" i="2"/>
  <c r="AF414" i="2"/>
  <c r="AG414" i="2"/>
  <c r="AK414" i="2"/>
  <c r="X415" i="2"/>
  <c r="Y415" i="2"/>
  <c r="Z415" i="2"/>
  <c r="AD415" i="2"/>
  <c r="AF415" i="2"/>
  <c r="AG415" i="2"/>
  <c r="AK415" i="2"/>
  <c r="X416" i="2"/>
  <c r="Y416" i="2"/>
  <c r="Z416" i="2"/>
  <c r="AD416" i="2"/>
  <c r="AF416" i="2"/>
  <c r="AG416" i="2"/>
  <c r="AK416" i="2"/>
  <c r="X417" i="2"/>
  <c r="Y417" i="2"/>
  <c r="Z417" i="2"/>
  <c r="AD417" i="2"/>
  <c r="AF417" i="2"/>
  <c r="AG417" i="2"/>
  <c r="AK417" i="2"/>
  <c r="X418" i="2"/>
  <c r="Y418" i="2"/>
  <c r="Z418" i="2"/>
  <c r="AD418" i="2"/>
  <c r="AF418" i="2"/>
  <c r="AG418" i="2"/>
  <c r="AK418" i="2"/>
  <c r="X419" i="2"/>
  <c r="Y419" i="2"/>
  <c r="Z419" i="2"/>
  <c r="AD419" i="2"/>
  <c r="AF419" i="2"/>
  <c r="AG419" i="2"/>
  <c r="AK419" i="2"/>
  <c r="X420" i="2"/>
  <c r="Y420" i="2"/>
  <c r="Z420" i="2"/>
  <c r="AD420" i="2"/>
  <c r="AF420" i="2"/>
  <c r="AG420" i="2"/>
  <c r="AK420" i="2"/>
  <c r="X421" i="2"/>
  <c r="Y421" i="2"/>
  <c r="Z421" i="2"/>
  <c r="AD421" i="2"/>
  <c r="AF421" i="2"/>
  <c r="AG421" i="2"/>
  <c r="AK421" i="2"/>
  <c r="X422" i="2"/>
  <c r="Y422" i="2"/>
  <c r="Z422" i="2"/>
  <c r="AD422" i="2"/>
  <c r="AF422" i="2"/>
  <c r="AG422" i="2"/>
  <c r="AK422" i="2"/>
  <c r="X423" i="2"/>
  <c r="Y423" i="2"/>
  <c r="Z423" i="2"/>
  <c r="AD423" i="2"/>
  <c r="AF423" i="2"/>
  <c r="AG423" i="2"/>
  <c r="AK423" i="2"/>
  <c r="X424" i="2"/>
  <c r="Y424" i="2"/>
  <c r="Z424" i="2"/>
  <c r="AD424" i="2"/>
  <c r="AF424" i="2"/>
  <c r="AG424" i="2"/>
  <c r="AK424" i="2"/>
  <c r="X425" i="2"/>
  <c r="Y425" i="2"/>
  <c r="Z425" i="2"/>
  <c r="AD425" i="2"/>
  <c r="AF425" i="2"/>
  <c r="AG425" i="2"/>
  <c r="AK425" i="2"/>
  <c r="X426" i="2"/>
  <c r="Y426" i="2"/>
  <c r="Z426" i="2"/>
  <c r="AD426" i="2"/>
  <c r="AF426" i="2"/>
  <c r="AG426" i="2"/>
  <c r="AK426" i="2"/>
  <c r="X427" i="2"/>
  <c r="Y427" i="2"/>
  <c r="Z427" i="2"/>
  <c r="AD427" i="2"/>
  <c r="AF427" i="2"/>
  <c r="AG427" i="2"/>
  <c r="AK427" i="2"/>
  <c r="X428" i="2"/>
  <c r="Y428" i="2"/>
  <c r="Z428" i="2"/>
  <c r="AD428" i="2"/>
  <c r="AF428" i="2"/>
  <c r="AG428" i="2"/>
  <c r="AK428" i="2"/>
  <c r="X429" i="2"/>
  <c r="Y429" i="2"/>
  <c r="Z429" i="2"/>
  <c r="AD429" i="2"/>
  <c r="AF429" i="2"/>
  <c r="AG429" i="2"/>
  <c r="AK429" i="2"/>
  <c r="X430" i="2"/>
  <c r="Y430" i="2"/>
  <c r="Z430" i="2"/>
  <c r="AD430" i="2"/>
  <c r="AF430" i="2"/>
  <c r="AG430" i="2"/>
  <c r="AK430" i="2"/>
  <c r="X431" i="2"/>
  <c r="Y431" i="2"/>
  <c r="Z431" i="2"/>
  <c r="AD431" i="2"/>
  <c r="AF431" i="2"/>
  <c r="AG431" i="2"/>
  <c r="AK431" i="2"/>
  <c r="X432" i="2"/>
  <c r="Y432" i="2"/>
  <c r="Z432" i="2"/>
  <c r="AD432" i="2"/>
  <c r="AF432" i="2"/>
  <c r="AG432" i="2"/>
  <c r="AK432" i="2"/>
  <c r="X433" i="2"/>
  <c r="Y433" i="2"/>
  <c r="Z433" i="2"/>
  <c r="AD433" i="2"/>
  <c r="AF433" i="2"/>
  <c r="AG433" i="2"/>
  <c r="AK433" i="2"/>
  <c r="X434" i="2"/>
  <c r="Y434" i="2"/>
  <c r="Z434" i="2"/>
  <c r="AD434" i="2"/>
  <c r="AF434" i="2"/>
  <c r="AG434" i="2"/>
  <c r="AK434" i="2"/>
  <c r="X435" i="2"/>
  <c r="Y435" i="2"/>
  <c r="Z435" i="2"/>
  <c r="AD435" i="2"/>
  <c r="AF435" i="2"/>
  <c r="AG435" i="2"/>
  <c r="AK435" i="2"/>
  <c r="X436" i="2"/>
  <c r="Y436" i="2"/>
  <c r="Z436" i="2"/>
  <c r="AD436" i="2"/>
  <c r="AF436" i="2"/>
  <c r="AG436" i="2"/>
  <c r="AK436" i="2"/>
  <c r="X437" i="2"/>
  <c r="Y437" i="2"/>
  <c r="Z437" i="2"/>
  <c r="AD437" i="2"/>
  <c r="AF437" i="2"/>
  <c r="AG437" i="2"/>
  <c r="AK437" i="2"/>
  <c r="X438" i="2"/>
  <c r="Y438" i="2"/>
  <c r="Z438" i="2"/>
  <c r="AD438" i="2"/>
  <c r="AF438" i="2"/>
  <c r="AG438" i="2"/>
  <c r="AK438" i="2"/>
  <c r="X439" i="2"/>
  <c r="Y439" i="2"/>
  <c r="Z439" i="2"/>
  <c r="AD439" i="2"/>
  <c r="AF439" i="2"/>
  <c r="AG439" i="2"/>
  <c r="AK439" i="2"/>
  <c r="X440" i="2"/>
  <c r="Y440" i="2"/>
  <c r="Z440" i="2"/>
  <c r="AD440" i="2"/>
  <c r="AF440" i="2"/>
  <c r="AG440" i="2"/>
  <c r="AK440" i="2"/>
  <c r="X441" i="2"/>
  <c r="Y441" i="2"/>
  <c r="Z441" i="2"/>
  <c r="AD441" i="2"/>
  <c r="AF441" i="2"/>
  <c r="AG441" i="2"/>
  <c r="AK441" i="2"/>
  <c r="X442" i="2"/>
  <c r="Y442" i="2"/>
  <c r="Z442" i="2"/>
  <c r="AD442" i="2"/>
  <c r="AF442" i="2"/>
  <c r="AG442" i="2"/>
  <c r="AK442" i="2"/>
  <c r="X443" i="2"/>
  <c r="Y443" i="2"/>
  <c r="Z443" i="2"/>
  <c r="AD443" i="2"/>
  <c r="AF443" i="2"/>
  <c r="AG443" i="2"/>
  <c r="AK443" i="2"/>
  <c r="X444" i="2"/>
  <c r="Y444" i="2"/>
  <c r="Z444" i="2"/>
  <c r="AD444" i="2"/>
  <c r="AF444" i="2"/>
  <c r="AG444" i="2"/>
  <c r="AK444" i="2"/>
  <c r="X445" i="2"/>
  <c r="Y445" i="2"/>
  <c r="Z445" i="2"/>
  <c r="AD445" i="2"/>
  <c r="AF445" i="2"/>
  <c r="AG445" i="2"/>
  <c r="AK445" i="2"/>
  <c r="X446" i="2"/>
  <c r="Y446" i="2"/>
  <c r="Z446" i="2"/>
  <c r="AD446" i="2"/>
  <c r="AF446" i="2"/>
  <c r="AG446" i="2"/>
  <c r="AK446" i="2"/>
  <c r="X447" i="2"/>
  <c r="Y447" i="2"/>
  <c r="Z447" i="2"/>
  <c r="AD447" i="2"/>
  <c r="AF447" i="2"/>
  <c r="AG447" i="2"/>
  <c r="AK447" i="2"/>
  <c r="X448" i="2"/>
  <c r="Y448" i="2"/>
  <c r="Z448" i="2"/>
  <c r="AD448" i="2"/>
  <c r="AF448" i="2"/>
  <c r="AG448" i="2"/>
  <c r="AK448" i="2"/>
  <c r="X449" i="2"/>
  <c r="Y449" i="2"/>
  <c r="Z449" i="2"/>
  <c r="AD449" i="2"/>
  <c r="AF449" i="2"/>
  <c r="AG449" i="2"/>
  <c r="AK449" i="2"/>
  <c r="X450" i="2"/>
  <c r="Y450" i="2"/>
  <c r="Z450" i="2"/>
  <c r="AD450" i="2"/>
  <c r="AF450" i="2"/>
  <c r="AG450" i="2"/>
  <c r="AK450" i="2"/>
  <c r="X451" i="2"/>
  <c r="Y451" i="2"/>
  <c r="Z451" i="2"/>
  <c r="AD451" i="2"/>
  <c r="AF451" i="2"/>
  <c r="AG451" i="2"/>
  <c r="AK451" i="2"/>
  <c r="X452" i="2"/>
  <c r="Y452" i="2"/>
  <c r="Z452" i="2"/>
  <c r="AD452" i="2"/>
  <c r="AF452" i="2"/>
  <c r="AG452" i="2"/>
  <c r="AK452" i="2"/>
  <c r="X453" i="2"/>
  <c r="Y453" i="2"/>
  <c r="Z453" i="2"/>
  <c r="AD453" i="2"/>
  <c r="AF453" i="2"/>
  <c r="AG453" i="2"/>
  <c r="AK453" i="2"/>
  <c r="X454" i="2"/>
  <c r="Y454" i="2"/>
  <c r="Z454" i="2"/>
  <c r="AD454" i="2"/>
  <c r="AF454" i="2"/>
  <c r="AG454" i="2"/>
  <c r="AK454" i="2"/>
  <c r="X455" i="2"/>
  <c r="Y455" i="2"/>
  <c r="Z455" i="2"/>
  <c r="AD455" i="2"/>
  <c r="AF455" i="2"/>
  <c r="AG455" i="2"/>
  <c r="AK455" i="2"/>
  <c r="X456" i="2"/>
  <c r="Y456" i="2"/>
  <c r="Z456" i="2"/>
  <c r="AD456" i="2"/>
  <c r="AF456" i="2"/>
  <c r="AG456" i="2"/>
  <c r="AK456" i="2"/>
  <c r="X457" i="2"/>
  <c r="Y457" i="2"/>
  <c r="Z457" i="2"/>
  <c r="AD457" i="2"/>
  <c r="AF457" i="2"/>
  <c r="AG457" i="2"/>
  <c r="AK457" i="2"/>
  <c r="X458" i="2"/>
  <c r="Y458" i="2"/>
  <c r="Z458" i="2"/>
  <c r="AD458" i="2"/>
  <c r="AF458" i="2"/>
  <c r="AG458" i="2"/>
  <c r="AK458" i="2"/>
  <c r="X459" i="2"/>
  <c r="Y459" i="2"/>
  <c r="Z459" i="2"/>
  <c r="AD459" i="2"/>
  <c r="AF459" i="2"/>
  <c r="AG459" i="2"/>
  <c r="AK459" i="2"/>
  <c r="X460" i="2"/>
  <c r="Y460" i="2"/>
  <c r="Z460" i="2"/>
  <c r="AD460" i="2"/>
  <c r="AF460" i="2"/>
  <c r="AG460" i="2"/>
  <c r="AK460" i="2"/>
  <c r="X461" i="2"/>
  <c r="Y461" i="2"/>
  <c r="Z461" i="2"/>
  <c r="AD461" i="2"/>
  <c r="AF461" i="2"/>
  <c r="AG461" i="2"/>
  <c r="AK461" i="2"/>
  <c r="X462" i="2"/>
  <c r="Y462" i="2"/>
  <c r="Z462" i="2"/>
  <c r="AD462" i="2"/>
  <c r="AF462" i="2"/>
  <c r="AG462" i="2"/>
  <c r="AK462" i="2"/>
  <c r="X463" i="2"/>
  <c r="Y463" i="2"/>
  <c r="Z463" i="2"/>
  <c r="AD463" i="2"/>
  <c r="AF463" i="2"/>
  <c r="AG463" i="2"/>
  <c r="AK463" i="2"/>
  <c r="X464" i="2"/>
  <c r="Y464" i="2"/>
  <c r="Z464" i="2"/>
  <c r="AD464" i="2"/>
  <c r="AF464" i="2"/>
  <c r="AG464" i="2"/>
  <c r="AK464" i="2"/>
  <c r="X465" i="2"/>
  <c r="Y465" i="2"/>
  <c r="Z465" i="2"/>
  <c r="AD465" i="2"/>
  <c r="AF465" i="2"/>
  <c r="AG465" i="2"/>
  <c r="AK465" i="2"/>
  <c r="X466" i="2"/>
  <c r="Y466" i="2"/>
  <c r="Z466" i="2"/>
  <c r="AD466" i="2"/>
  <c r="AF466" i="2"/>
  <c r="AG466" i="2"/>
  <c r="AK466" i="2"/>
  <c r="X467" i="2"/>
  <c r="Y467" i="2"/>
  <c r="Z467" i="2"/>
  <c r="AD467" i="2"/>
  <c r="AF467" i="2"/>
  <c r="AG467" i="2"/>
  <c r="AK467" i="2"/>
  <c r="X468" i="2"/>
  <c r="Y468" i="2"/>
  <c r="Z468" i="2"/>
  <c r="AD468" i="2"/>
  <c r="AF468" i="2"/>
  <c r="AG468" i="2"/>
  <c r="AK468" i="2"/>
  <c r="X469" i="2"/>
  <c r="Y469" i="2"/>
  <c r="Z469" i="2"/>
  <c r="AD469" i="2"/>
  <c r="AF469" i="2"/>
  <c r="AG469" i="2"/>
  <c r="AK469" i="2"/>
  <c r="X470" i="2"/>
  <c r="Y470" i="2"/>
  <c r="Z470" i="2"/>
  <c r="AD470" i="2"/>
  <c r="AF470" i="2"/>
  <c r="AG470" i="2"/>
  <c r="AK470" i="2"/>
  <c r="X471" i="2"/>
  <c r="Y471" i="2"/>
  <c r="Z471" i="2"/>
  <c r="AD471" i="2"/>
  <c r="AF471" i="2"/>
  <c r="AG471" i="2"/>
  <c r="AK471" i="2"/>
  <c r="X472" i="2"/>
  <c r="Y472" i="2"/>
  <c r="Z472" i="2"/>
  <c r="AD472" i="2"/>
  <c r="AF472" i="2"/>
  <c r="AG472" i="2"/>
  <c r="AK472" i="2"/>
  <c r="X473" i="2"/>
  <c r="Y473" i="2"/>
  <c r="Z473" i="2"/>
  <c r="AD473" i="2"/>
  <c r="AF473" i="2"/>
  <c r="AG473" i="2"/>
  <c r="AK473" i="2"/>
  <c r="X474" i="2"/>
  <c r="Y474" i="2"/>
  <c r="Z474" i="2"/>
  <c r="AD474" i="2"/>
  <c r="AF474" i="2"/>
  <c r="AG474" i="2"/>
  <c r="AK474" i="2"/>
  <c r="X475" i="2"/>
  <c r="Y475" i="2"/>
  <c r="Z475" i="2"/>
  <c r="AD475" i="2"/>
  <c r="AF475" i="2"/>
  <c r="AG475" i="2"/>
  <c r="AK475" i="2"/>
  <c r="X476" i="2"/>
  <c r="Y476" i="2"/>
  <c r="Z476" i="2"/>
  <c r="AD476" i="2"/>
  <c r="AF476" i="2"/>
  <c r="AG476" i="2"/>
  <c r="AK476" i="2"/>
  <c r="X477" i="2"/>
  <c r="Y477" i="2"/>
  <c r="Z477" i="2"/>
  <c r="AD477" i="2"/>
  <c r="AF477" i="2"/>
  <c r="AG477" i="2"/>
  <c r="AK477" i="2"/>
  <c r="X478" i="2"/>
  <c r="Y478" i="2"/>
  <c r="Z478" i="2"/>
  <c r="AD478" i="2"/>
  <c r="AF478" i="2"/>
  <c r="AG478" i="2"/>
  <c r="AK478" i="2"/>
  <c r="X479" i="2"/>
  <c r="Y479" i="2"/>
  <c r="Z479" i="2"/>
  <c r="AD479" i="2"/>
  <c r="AF479" i="2"/>
  <c r="AG479" i="2"/>
  <c r="AK479" i="2"/>
  <c r="X480" i="2"/>
  <c r="Y480" i="2"/>
  <c r="Z480" i="2"/>
  <c r="AD480" i="2"/>
  <c r="AF480" i="2"/>
  <c r="AG480" i="2"/>
  <c r="AK480" i="2"/>
  <c r="X481" i="2"/>
  <c r="Y481" i="2"/>
  <c r="Z481" i="2"/>
  <c r="AD481" i="2"/>
  <c r="AF481" i="2"/>
  <c r="AG481" i="2"/>
  <c r="AK481" i="2"/>
  <c r="X482" i="2"/>
  <c r="Y482" i="2"/>
  <c r="Z482" i="2"/>
  <c r="AD482" i="2"/>
  <c r="AF482" i="2"/>
  <c r="AG482" i="2"/>
  <c r="AK482" i="2"/>
  <c r="X483" i="2"/>
  <c r="Y483" i="2"/>
  <c r="Z483" i="2"/>
  <c r="AD483" i="2"/>
  <c r="AF483" i="2"/>
  <c r="AG483" i="2"/>
  <c r="AK483" i="2"/>
  <c r="X484" i="2"/>
  <c r="Y484" i="2"/>
  <c r="Z484" i="2"/>
  <c r="AD484" i="2"/>
  <c r="AF484" i="2"/>
  <c r="AG484" i="2"/>
  <c r="AK484" i="2"/>
  <c r="X485" i="2"/>
  <c r="Y485" i="2"/>
  <c r="Z485" i="2"/>
  <c r="AD485" i="2"/>
  <c r="AF485" i="2"/>
  <c r="AG485" i="2"/>
  <c r="AK485" i="2"/>
  <c r="X486" i="2"/>
  <c r="Y486" i="2"/>
  <c r="Z486" i="2"/>
  <c r="AD486" i="2"/>
  <c r="AF486" i="2"/>
  <c r="AG486" i="2"/>
  <c r="AK486" i="2"/>
  <c r="X487" i="2"/>
  <c r="Y487" i="2"/>
  <c r="Z487" i="2"/>
  <c r="AD487" i="2"/>
  <c r="AF487" i="2"/>
  <c r="AG487" i="2"/>
  <c r="AK487" i="2"/>
  <c r="X488" i="2"/>
  <c r="Y488" i="2"/>
  <c r="Z488" i="2"/>
  <c r="AD488" i="2"/>
  <c r="AF488" i="2"/>
  <c r="AG488" i="2"/>
  <c r="AK488" i="2"/>
  <c r="X489" i="2"/>
  <c r="Y489" i="2"/>
  <c r="Z489" i="2"/>
  <c r="AD489" i="2"/>
  <c r="AF489" i="2"/>
  <c r="AG489" i="2"/>
  <c r="AK489" i="2"/>
  <c r="X490" i="2"/>
  <c r="Y490" i="2"/>
  <c r="Z490" i="2"/>
  <c r="AD490" i="2"/>
  <c r="AF490" i="2"/>
  <c r="AG490" i="2"/>
  <c r="AK490" i="2"/>
  <c r="X491" i="2"/>
  <c r="Y491" i="2"/>
  <c r="Z491" i="2"/>
  <c r="AD491" i="2"/>
  <c r="AF491" i="2"/>
  <c r="AG491" i="2"/>
  <c r="AK491" i="2"/>
  <c r="X492" i="2"/>
  <c r="Y492" i="2"/>
  <c r="Z492" i="2"/>
  <c r="AD492" i="2"/>
  <c r="AF492" i="2"/>
  <c r="AG492" i="2"/>
  <c r="AK492" i="2"/>
  <c r="X493" i="2"/>
  <c r="Y493" i="2"/>
  <c r="Z493" i="2"/>
  <c r="AD493" i="2"/>
  <c r="AF493" i="2"/>
  <c r="AG493" i="2"/>
  <c r="AK493" i="2"/>
  <c r="X494" i="2"/>
  <c r="Y494" i="2"/>
  <c r="Z494" i="2"/>
  <c r="AD494" i="2"/>
  <c r="AF494" i="2"/>
  <c r="AG494" i="2"/>
  <c r="AK494" i="2"/>
  <c r="X495" i="2"/>
  <c r="Y495" i="2"/>
  <c r="Z495" i="2"/>
  <c r="AD495" i="2"/>
  <c r="AF495" i="2"/>
  <c r="AG495" i="2"/>
  <c r="AK495" i="2"/>
  <c r="X496" i="2"/>
  <c r="Y496" i="2"/>
  <c r="Z496" i="2"/>
  <c r="AD496" i="2"/>
  <c r="AF496" i="2"/>
  <c r="AG496" i="2"/>
  <c r="AK496" i="2"/>
  <c r="X497" i="2"/>
  <c r="Y497" i="2"/>
  <c r="Z497" i="2"/>
  <c r="AD497" i="2"/>
  <c r="AF497" i="2"/>
  <c r="AG497" i="2"/>
  <c r="AK497" i="2"/>
  <c r="X498" i="2"/>
  <c r="Y498" i="2"/>
  <c r="Z498" i="2"/>
  <c r="AD498" i="2"/>
  <c r="AF498" i="2"/>
  <c r="AG498" i="2"/>
  <c r="AK498" i="2"/>
  <c r="X499" i="2"/>
  <c r="Y499" i="2"/>
  <c r="Z499" i="2"/>
  <c r="AD499" i="2"/>
  <c r="AF499" i="2"/>
  <c r="AG499" i="2"/>
  <c r="AK499" i="2"/>
  <c r="X500" i="2"/>
  <c r="Y500" i="2"/>
  <c r="Z500" i="2"/>
  <c r="AD500" i="2"/>
  <c r="AF500" i="2"/>
  <c r="AG500" i="2"/>
  <c r="AK500" i="2"/>
  <c r="X501" i="2"/>
  <c r="Y501" i="2"/>
  <c r="Z501" i="2"/>
  <c r="AD501" i="2"/>
  <c r="AF501" i="2"/>
  <c r="AG501" i="2"/>
  <c r="AK501" i="2"/>
  <c r="X502" i="2"/>
  <c r="Y502" i="2"/>
  <c r="Z502" i="2"/>
  <c r="AD502" i="2"/>
  <c r="AF502" i="2"/>
  <c r="AG502" i="2"/>
  <c r="AK502" i="2"/>
  <c r="X503" i="2"/>
  <c r="Y503" i="2"/>
  <c r="Z503" i="2"/>
  <c r="AD503" i="2"/>
  <c r="AF503" i="2"/>
  <c r="AG503" i="2"/>
  <c r="AK503" i="2"/>
  <c r="X504" i="2"/>
  <c r="Y504" i="2"/>
  <c r="Z504" i="2"/>
  <c r="AD504" i="2"/>
  <c r="AF504" i="2"/>
  <c r="AG504" i="2"/>
  <c r="AK504" i="2"/>
  <c r="X505" i="2"/>
  <c r="Y505" i="2"/>
  <c r="Z505" i="2"/>
  <c r="AD505" i="2"/>
  <c r="AF505" i="2"/>
  <c r="AG505" i="2"/>
  <c r="AK505" i="2"/>
  <c r="X506" i="2"/>
  <c r="Y506" i="2"/>
  <c r="Z506" i="2"/>
  <c r="AD506" i="2"/>
  <c r="AF506" i="2"/>
  <c r="AG506" i="2"/>
  <c r="AK506" i="2"/>
  <c r="X507" i="2"/>
  <c r="Y507" i="2"/>
  <c r="Z507" i="2"/>
  <c r="AD507" i="2"/>
  <c r="AF507" i="2"/>
  <c r="AG507" i="2"/>
  <c r="AK507" i="2"/>
  <c r="X508" i="2"/>
  <c r="Y508" i="2"/>
  <c r="Z508" i="2"/>
  <c r="AD508" i="2"/>
  <c r="AF508" i="2"/>
  <c r="AG508" i="2"/>
  <c r="AK508" i="2"/>
  <c r="X509" i="2"/>
  <c r="Y509" i="2"/>
  <c r="Z509" i="2"/>
  <c r="AD509" i="2"/>
  <c r="AF509" i="2"/>
  <c r="AG509" i="2"/>
  <c r="AK509" i="2"/>
  <c r="X510" i="2"/>
  <c r="Y510" i="2"/>
  <c r="Z510" i="2"/>
  <c r="AD510" i="2"/>
  <c r="AF510" i="2"/>
  <c r="AG510" i="2"/>
  <c r="AK510" i="2"/>
  <c r="X511" i="2"/>
  <c r="Y511" i="2"/>
  <c r="Z511" i="2"/>
  <c r="AD511" i="2"/>
  <c r="AF511" i="2"/>
  <c r="AG511" i="2"/>
  <c r="AK511" i="2"/>
  <c r="X512" i="2"/>
  <c r="Y512" i="2"/>
  <c r="Z512" i="2"/>
  <c r="AD512" i="2"/>
  <c r="AF512" i="2"/>
  <c r="AG512" i="2"/>
  <c r="AK512" i="2"/>
  <c r="X513" i="2"/>
  <c r="Y513" i="2"/>
  <c r="Z513" i="2"/>
  <c r="AD513" i="2"/>
  <c r="AF513" i="2"/>
  <c r="AG513" i="2"/>
  <c r="AK513" i="2"/>
  <c r="X514" i="2"/>
  <c r="Y514" i="2"/>
  <c r="Z514" i="2"/>
  <c r="AD514" i="2"/>
  <c r="AF514" i="2"/>
  <c r="AG514" i="2"/>
  <c r="AK514" i="2"/>
  <c r="X515" i="2"/>
  <c r="Y515" i="2"/>
  <c r="Z515" i="2"/>
  <c r="AD515" i="2"/>
  <c r="AF515" i="2"/>
  <c r="AG515" i="2"/>
  <c r="AK515" i="2"/>
  <c r="X516" i="2"/>
  <c r="Y516" i="2"/>
  <c r="Z516" i="2"/>
  <c r="AD516" i="2"/>
  <c r="AF516" i="2"/>
  <c r="AG516" i="2"/>
  <c r="AK516" i="2"/>
  <c r="X517" i="2"/>
  <c r="Y517" i="2"/>
  <c r="Z517" i="2"/>
  <c r="AD517" i="2"/>
  <c r="AF517" i="2"/>
  <c r="AG517" i="2"/>
  <c r="AK517" i="2"/>
  <c r="X518" i="2"/>
  <c r="Y518" i="2"/>
  <c r="Z518" i="2"/>
  <c r="AD518" i="2"/>
  <c r="AF518" i="2"/>
  <c r="AG518" i="2"/>
  <c r="AK518" i="2"/>
  <c r="X519" i="2"/>
  <c r="Y519" i="2"/>
  <c r="Z519" i="2"/>
  <c r="AD519" i="2"/>
  <c r="AF519" i="2"/>
  <c r="AG519" i="2"/>
  <c r="AK519" i="2"/>
  <c r="X520" i="2"/>
  <c r="Y520" i="2"/>
  <c r="Z520" i="2"/>
  <c r="AD520" i="2"/>
  <c r="AF520" i="2"/>
  <c r="AG520" i="2"/>
  <c r="AK520" i="2"/>
  <c r="X521" i="2"/>
  <c r="Y521" i="2"/>
  <c r="Z521" i="2"/>
  <c r="AD521" i="2"/>
  <c r="AF521" i="2"/>
  <c r="AG521" i="2"/>
  <c r="AK521" i="2"/>
  <c r="X522" i="2"/>
  <c r="Y522" i="2"/>
  <c r="Z522" i="2"/>
  <c r="AD522" i="2"/>
  <c r="AF522" i="2"/>
  <c r="AG522" i="2"/>
  <c r="AK522" i="2"/>
  <c r="X523" i="2"/>
  <c r="Y523" i="2"/>
  <c r="Z523" i="2"/>
  <c r="AD523" i="2"/>
  <c r="AF523" i="2"/>
  <c r="AG523" i="2"/>
  <c r="AK523" i="2"/>
  <c r="X524" i="2"/>
  <c r="Y524" i="2"/>
  <c r="Z524" i="2"/>
  <c r="AD524" i="2"/>
  <c r="AF524" i="2"/>
  <c r="AG524" i="2"/>
  <c r="AK524" i="2"/>
  <c r="X525" i="2"/>
  <c r="Y525" i="2"/>
  <c r="Z525" i="2"/>
  <c r="AD525" i="2"/>
  <c r="AF525" i="2"/>
  <c r="AG525" i="2"/>
  <c r="AK525" i="2"/>
  <c r="X526" i="2"/>
  <c r="Y526" i="2"/>
  <c r="Z526" i="2"/>
  <c r="AD526" i="2"/>
  <c r="AF526" i="2"/>
  <c r="AG526" i="2"/>
  <c r="AK526" i="2"/>
  <c r="X527" i="2"/>
  <c r="Y527" i="2"/>
  <c r="Z527" i="2"/>
  <c r="AD527" i="2"/>
  <c r="AF527" i="2"/>
  <c r="AG527" i="2"/>
  <c r="AK527" i="2"/>
  <c r="X528" i="2"/>
  <c r="Y528" i="2"/>
  <c r="Z528" i="2"/>
  <c r="AD528" i="2"/>
  <c r="AF528" i="2"/>
  <c r="AG528" i="2"/>
  <c r="AK528" i="2"/>
  <c r="X529" i="2"/>
  <c r="Y529" i="2"/>
  <c r="Z529" i="2"/>
  <c r="AD529" i="2"/>
  <c r="AF529" i="2"/>
  <c r="AG529" i="2"/>
  <c r="AK529" i="2"/>
  <c r="X530" i="2"/>
  <c r="Y530" i="2"/>
  <c r="Z530" i="2"/>
  <c r="AD530" i="2"/>
  <c r="AF530" i="2"/>
  <c r="AG530" i="2"/>
  <c r="AK530" i="2"/>
  <c r="X531" i="2"/>
  <c r="Y531" i="2"/>
  <c r="Z531" i="2"/>
  <c r="AD531" i="2"/>
  <c r="AF531" i="2"/>
  <c r="AG531" i="2"/>
  <c r="AK531" i="2"/>
  <c r="X532" i="2"/>
  <c r="Y532" i="2"/>
  <c r="Z532" i="2"/>
  <c r="AD532" i="2"/>
  <c r="AF532" i="2"/>
  <c r="AG532" i="2"/>
  <c r="AK532" i="2"/>
  <c r="X533" i="2"/>
  <c r="Y533" i="2"/>
  <c r="Z533" i="2"/>
  <c r="AD533" i="2"/>
  <c r="AF533" i="2"/>
  <c r="AG533" i="2"/>
  <c r="AK533" i="2"/>
  <c r="X534" i="2"/>
  <c r="Y534" i="2"/>
  <c r="Z534" i="2"/>
  <c r="AD534" i="2"/>
  <c r="AF534" i="2"/>
  <c r="AG534" i="2"/>
  <c r="AK534" i="2"/>
  <c r="X535" i="2"/>
  <c r="Y535" i="2"/>
  <c r="Z535" i="2"/>
  <c r="AD535" i="2"/>
  <c r="AF535" i="2"/>
  <c r="AG535" i="2"/>
  <c r="AK535" i="2"/>
  <c r="X536" i="2"/>
  <c r="Y536" i="2"/>
  <c r="Z536" i="2"/>
  <c r="AD536" i="2"/>
  <c r="AF536" i="2"/>
  <c r="AG536" i="2"/>
  <c r="AK536" i="2"/>
  <c r="X537" i="2"/>
  <c r="Y537" i="2"/>
  <c r="Z537" i="2"/>
  <c r="AD537" i="2"/>
  <c r="AF537" i="2"/>
  <c r="AG537" i="2"/>
  <c r="AK537" i="2"/>
  <c r="X538" i="2"/>
  <c r="Y538" i="2"/>
  <c r="Z538" i="2"/>
  <c r="AD538" i="2"/>
  <c r="AF538" i="2"/>
  <c r="AG538" i="2"/>
  <c r="AK538" i="2"/>
  <c r="X539" i="2"/>
  <c r="Y539" i="2"/>
  <c r="Z539" i="2"/>
  <c r="AD539" i="2"/>
  <c r="AF539" i="2"/>
  <c r="AG539" i="2"/>
  <c r="AK539" i="2"/>
  <c r="X540" i="2"/>
  <c r="Y540" i="2"/>
  <c r="Z540" i="2"/>
  <c r="AD540" i="2"/>
  <c r="AF540" i="2"/>
  <c r="AG540" i="2"/>
  <c r="AK540" i="2"/>
  <c r="X541" i="2"/>
  <c r="Y541" i="2"/>
  <c r="Z541" i="2"/>
  <c r="AD541" i="2"/>
  <c r="AF541" i="2"/>
  <c r="AG541" i="2"/>
  <c r="AK541" i="2"/>
  <c r="X542" i="2"/>
  <c r="Y542" i="2"/>
  <c r="Z542" i="2"/>
  <c r="AD542" i="2"/>
  <c r="AF542" i="2"/>
  <c r="AG542" i="2"/>
  <c r="AK542" i="2"/>
  <c r="X543" i="2"/>
  <c r="Y543" i="2"/>
  <c r="Z543" i="2"/>
  <c r="AD543" i="2"/>
  <c r="AF543" i="2"/>
  <c r="AG543" i="2"/>
  <c r="AK543" i="2"/>
  <c r="X544" i="2"/>
  <c r="Y544" i="2"/>
  <c r="Z544" i="2"/>
  <c r="AD544" i="2"/>
  <c r="AF544" i="2"/>
  <c r="AG544" i="2"/>
  <c r="AK544" i="2"/>
  <c r="X545" i="2"/>
  <c r="Y545" i="2"/>
  <c r="Z545" i="2"/>
  <c r="AD545" i="2"/>
  <c r="AF545" i="2"/>
  <c r="AG545" i="2"/>
  <c r="AK545" i="2"/>
  <c r="X546" i="2"/>
  <c r="Y546" i="2"/>
  <c r="Z546" i="2"/>
  <c r="AD546" i="2"/>
  <c r="AF546" i="2"/>
  <c r="AG546" i="2"/>
  <c r="AK546" i="2"/>
  <c r="X547" i="2"/>
  <c r="Y547" i="2"/>
  <c r="Z547" i="2"/>
  <c r="AD547" i="2"/>
  <c r="AF547" i="2"/>
  <c r="AG547" i="2"/>
  <c r="AK547" i="2"/>
  <c r="X548" i="2"/>
  <c r="Y548" i="2"/>
  <c r="Z548" i="2"/>
  <c r="AD548" i="2"/>
  <c r="AF548" i="2"/>
  <c r="AG548" i="2"/>
  <c r="AK548" i="2"/>
  <c r="X549" i="2"/>
  <c r="Y549" i="2"/>
  <c r="Z549" i="2"/>
  <c r="AD549" i="2"/>
  <c r="AF549" i="2"/>
  <c r="AG549" i="2"/>
  <c r="AK549" i="2"/>
  <c r="X550" i="2"/>
  <c r="Y550" i="2"/>
  <c r="Z550" i="2"/>
  <c r="AD550" i="2"/>
  <c r="AF550" i="2"/>
  <c r="AG550" i="2"/>
  <c r="AK550" i="2"/>
  <c r="X551" i="2"/>
  <c r="Y551" i="2"/>
  <c r="Z551" i="2"/>
  <c r="AD551" i="2"/>
  <c r="AF551" i="2"/>
  <c r="AG551" i="2"/>
  <c r="AK551" i="2"/>
  <c r="X552" i="2"/>
  <c r="Y552" i="2"/>
  <c r="Z552" i="2"/>
  <c r="AD552" i="2"/>
  <c r="AF552" i="2"/>
  <c r="AG552" i="2"/>
  <c r="AK552" i="2"/>
  <c r="X553" i="2"/>
  <c r="Y553" i="2"/>
  <c r="Z553" i="2"/>
  <c r="AD553" i="2"/>
  <c r="AF553" i="2"/>
  <c r="AG553" i="2"/>
  <c r="AK553" i="2"/>
  <c r="X554" i="2"/>
  <c r="Y554" i="2"/>
  <c r="Z554" i="2"/>
  <c r="AD554" i="2"/>
  <c r="AF554" i="2"/>
  <c r="AG554" i="2"/>
  <c r="AK554" i="2"/>
  <c r="X555" i="2"/>
  <c r="Y555" i="2"/>
  <c r="Z555" i="2"/>
  <c r="AD555" i="2"/>
  <c r="AF555" i="2"/>
  <c r="AG555" i="2"/>
  <c r="AK555" i="2"/>
  <c r="X556" i="2"/>
  <c r="Y556" i="2"/>
  <c r="Z556" i="2"/>
  <c r="AD556" i="2"/>
  <c r="AF556" i="2"/>
  <c r="AG556" i="2"/>
  <c r="AK556" i="2"/>
  <c r="X557" i="2"/>
  <c r="Y557" i="2"/>
  <c r="Z557" i="2"/>
  <c r="AD557" i="2"/>
  <c r="AF557" i="2"/>
  <c r="AG557" i="2"/>
  <c r="AK557" i="2"/>
  <c r="X558" i="2"/>
  <c r="Y558" i="2"/>
  <c r="Z558" i="2"/>
  <c r="AD558" i="2"/>
  <c r="AF558" i="2"/>
  <c r="AG558" i="2"/>
  <c r="AK558" i="2"/>
  <c r="X559" i="2"/>
  <c r="Y559" i="2"/>
  <c r="Z559" i="2"/>
  <c r="AD559" i="2"/>
  <c r="AF559" i="2"/>
  <c r="AG559" i="2"/>
  <c r="AK559" i="2"/>
  <c r="X560" i="2"/>
  <c r="Y560" i="2"/>
  <c r="Z560" i="2"/>
  <c r="AD560" i="2"/>
  <c r="AF560" i="2"/>
  <c r="AG560" i="2"/>
  <c r="AK560" i="2"/>
  <c r="X561" i="2"/>
  <c r="Y561" i="2"/>
  <c r="Z561" i="2"/>
  <c r="AD561" i="2"/>
  <c r="AF561" i="2"/>
  <c r="AG561" i="2"/>
  <c r="AK561" i="2"/>
  <c r="X562" i="2"/>
  <c r="Y562" i="2"/>
  <c r="Z562" i="2"/>
  <c r="AD562" i="2"/>
  <c r="AF562" i="2"/>
  <c r="AG562" i="2"/>
  <c r="AK562" i="2"/>
  <c r="X563" i="2"/>
  <c r="Y563" i="2"/>
  <c r="Z563" i="2"/>
  <c r="AD563" i="2"/>
  <c r="AF563" i="2"/>
  <c r="AG563" i="2"/>
  <c r="AK563" i="2"/>
  <c r="X564" i="2"/>
  <c r="Y564" i="2"/>
  <c r="Z564" i="2"/>
  <c r="AD564" i="2"/>
  <c r="AF564" i="2"/>
  <c r="AG564" i="2"/>
  <c r="AK564" i="2"/>
  <c r="X565" i="2"/>
  <c r="Y565" i="2"/>
  <c r="Z565" i="2"/>
  <c r="AD565" i="2"/>
  <c r="AF565" i="2"/>
  <c r="AG565" i="2"/>
  <c r="AK565" i="2"/>
  <c r="X566" i="2"/>
  <c r="Y566" i="2"/>
  <c r="Z566" i="2"/>
  <c r="AD566" i="2"/>
  <c r="AF566" i="2"/>
  <c r="AG566" i="2"/>
  <c r="AK566" i="2"/>
  <c r="X567" i="2"/>
  <c r="Y567" i="2"/>
  <c r="Z567" i="2"/>
  <c r="AD567" i="2"/>
  <c r="AF567" i="2"/>
  <c r="AG567" i="2"/>
  <c r="AK567" i="2"/>
  <c r="X568" i="2"/>
  <c r="Y568" i="2"/>
  <c r="Z568" i="2"/>
  <c r="AD568" i="2"/>
  <c r="AF568" i="2"/>
  <c r="AG568" i="2"/>
  <c r="AK568" i="2"/>
  <c r="X569" i="2"/>
  <c r="Y569" i="2"/>
  <c r="Z569" i="2"/>
  <c r="AD569" i="2"/>
  <c r="AF569" i="2"/>
  <c r="AG569" i="2"/>
  <c r="AK569" i="2"/>
  <c r="X570" i="2"/>
  <c r="Y570" i="2"/>
  <c r="Z570" i="2"/>
  <c r="AD570" i="2"/>
  <c r="AF570" i="2"/>
  <c r="AG570" i="2"/>
  <c r="AK570" i="2"/>
  <c r="X571" i="2"/>
  <c r="Y571" i="2"/>
  <c r="Z571" i="2"/>
  <c r="AD571" i="2"/>
  <c r="AF571" i="2"/>
  <c r="AG571" i="2"/>
  <c r="AK571" i="2"/>
  <c r="X572" i="2"/>
  <c r="Y572" i="2"/>
  <c r="Z572" i="2"/>
  <c r="AD572" i="2"/>
  <c r="AF572" i="2"/>
  <c r="AG572" i="2"/>
  <c r="AK572" i="2"/>
  <c r="X573" i="2"/>
  <c r="Y573" i="2"/>
  <c r="Z573" i="2"/>
  <c r="AD573" i="2"/>
  <c r="AF573" i="2"/>
  <c r="AG573" i="2"/>
  <c r="AK573" i="2"/>
  <c r="X574" i="2"/>
  <c r="Y574" i="2"/>
  <c r="Z574" i="2"/>
  <c r="AD574" i="2"/>
  <c r="AF574" i="2"/>
  <c r="AG574" i="2"/>
  <c r="AK574" i="2"/>
  <c r="X575" i="2"/>
  <c r="Y575" i="2"/>
  <c r="Z575" i="2"/>
  <c r="AD575" i="2"/>
  <c r="AF575" i="2"/>
  <c r="AG575" i="2"/>
  <c r="AK575" i="2"/>
  <c r="X576" i="2"/>
  <c r="Y576" i="2"/>
  <c r="Z576" i="2"/>
  <c r="AD576" i="2"/>
  <c r="AF576" i="2"/>
  <c r="AG576" i="2"/>
  <c r="AK576" i="2"/>
  <c r="X577" i="2"/>
  <c r="Y577" i="2"/>
  <c r="Z577" i="2"/>
  <c r="AD577" i="2"/>
  <c r="AF577" i="2"/>
  <c r="AG577" i="2"/>
  <c r="AK577" i="2"/>
  <c r="X578" i="2"/>
  <c r="Y578" i="2"/>
  <c r="Z578" i="2"/>
  <c r="AD578" i="2"/>
  <c r="AF578" i="2"/>
  <c r="AG578" i="2"/>
  <c r="AK578" i="2"/>
  <c r="X579" i="2"/>
  <c r="Y579" i="2"/>
  <c r="Z579" i="2"/>
  <c r="AD579" i="2"/>
  <c r="AF579" i="2"/>
  <c r="AG579" i="2"/>
  <c r="AK579" i="2"/>
  <c r="X580" i="2"/>
  <c r="Y580" i="2"/>
  <c r="Z580" i="2"/>
  <c r="AD580" i="2"/>
  <c r="AF580" i="2"/>
  <c r="AG580" i="2"/>
  <c r="AK580" i="2"/>
  <c r="X581" i="2"/>
  <c r="Y581" i="2"/>
  <c r="Z581" i="2"/>
  <c r="AD581" i="2"/>
  <c r="AF581" i="2"/>
  <c r="AG581" i="2"/>
  <c r="AK581" i="2"/>
  <c r="X582" i="2"/>
  <c r="Y582" i="2"/>
  <c r="Z582" i="2"/>
  <c r="AD582" i="2"/>
  <c r="AF582" i="2"/>
  <c r="AG582" i="2"/>
  <c r="AK582" i="2"/>
  <c r="X583" i="2"/>
  <c r="Y583" i="2"/>
  <c r="Z583" i="2"/>
  <c r="AD583" i="2"/>
  <c r="AF583" i="2"/>
  <c r="AG583" i="2"/>
  <c r="AK583" i="2"/>
  <c r="X584" i="2"/>
  <c r="Y584" i="2"/>
  <c r="Z584" i="2"/>
  <c r="AD584" i="2"/>
  <c r="AF584" i="2"/>
  <c r="AG584" i="2"/>
  <c r="AK584" i="2"/>
  <c r="X585" i="2"/>
  <c r="Y585" i="2"/>
  <c r="Z585" i="2"/>
  <c r="AD585" i="2"/>
  <c r="AF585" i="2"/>
  <c r="AG585" i="2"/>
  <c r="AK585" i="2"/>
  <c r="X586" i="2"/>
  <c r="Y586" i="2"/>
  <c r="Z586" i="2"/>
  <c r="AD586" i="2"/>
  <c r="AF586" i="2"/>
  <c r="AG586" i="2"/>
  <c r="AK586" i="2"/>
  <c r="X587" i="2"/>
  <c r="Y587" i="2"/>
  <c r="Z587" i="2"/>
  <c r="AD587" i="2"/>
  <c r="AF587" i="2"/>
  <c r="AG587" i="2"/>
  <c r="AK587" i="2"/>
  <c r="X588" i="2"/>
  <c r="Y588" i="2"/>
  <c r="Z588" i="2"/>
  <c r="AD588" i="2"/>
  <c r="AF588" i="2"/>
  <c r="AG588" i="2"/>
  <c r="AK588" i="2"/>
  <c r="X589" i="2"/>
  <c r="Y589" i="2"/>
  <c r="Z589" i="2"/>
  <c r="AD589" i="2"/>
  <c r="AF589" i="2"/>
  <c r="AG589" i="2"/>
  <c r="AK589" i="2"/>
  <c r="X590" i="2"/>
  <c r="Y590" i="2"/>
  <c r="Z590" i="2"/>
  <c r="AD590" i="2"/>
  <c r="AF590" i="2"/>
  <c r="AG590" i="2"/>
  <c r="AK590" i="2"/>
  <c r="X591" i="2"/>
  <c r="Y591" i="2"/>
  <c r="Z591" i="2"/>
  <c r="AD591" i="2"/>
  <c r="AF591" i="2"/>
  <c r="AG591" i="2"/>
  <c r="AK591" i="2"/>
  <c r="X592" i="2"/>
  <c r="Y592" i="2"/>
  <c r="Z592" i="2"/>
  <c r="AD592" i="2"/>
  <c r="AF592" i="2"/>
  <c r="AG592" i="2"/>
  <c r="AK592" i="2"/>
  <c r="X593" i="2"/>
  <c r="Y593" i="2"/>
  <c r="Z593" i="2"/>
  <c r="AD593" i="2"/>
  <c r="AF593" i="2"/>
  <c r="AG593" i="2"/>
  <c r="AK593" i="2"/>
  <c r="X594" i="2"/>
  <c r="Y594" i="2"/>
  <c r="Z594" i="2"/>
  <c r="AD594" i="2"/>
  <c r="AF594" i="2"/>
  <c r="AG594" i="2"/>
  <c r="AK594" i="2"/>
  <c r="X595" i="2"/>
  <c r="Y595" i="2"/>
  <c r="Z595" i="2"/>
  <c r="AD595" i="2"/>
  <c r="AF595" i="2"/>
  <c r="AG595" i="2"/>
  <c r="AK595" i="2"/>
  <c r="X596" i="2"/>
  <c r="Y596" i="2"/>
  <c r="Z596" i="2"/>
  <c r="AD596" i="2"/>
  <c r="AF596" i="2"/>
  <c r="AG596" i="2"/>
  <c r="AK596" i="2"/>
  <c r="X597" i="2"/>
  <c r="Y597" i="2"/>
  <c r="Z597" i="2"/>
  <c r="AD597" i="2"/>
  <c r="AF597" i="2"/>
  <c r="AG597" i="2"/>
  <c r="AK597" i="2"/>
  <c r="X598" i="2"/>
  <c r="Y598" i="2"/>
  <c r="Z598" i="2"/>
  <c r="AD598" i="2"/>
  <c r="AF598" i="2"/>
  <c r="AG598" i="2"/>
  <c r="AK598" i="2"/>
  <c r="X599" i="2"/>
  <c r="Y599" i="2"/>
  <c r="Z599" i="2"/>
  <c r="AD599" i="2"/>
  <c r="AF599" i="2"/>
  <c r="AG599" i="2"/>
  <c r="AK599" i="2"/>
  <c r="X600" i="2"/>
  <c r="Y600" i="2"/>
  <c r="Z600" i="2"/>
  <c r="AD600" i="2"/>
  <c r="AF600" i="2"/>
  <c r="AG600" i="2"/>
  <c r="AK600" i="2"/>
  <c r="X601" i="2"/>
  <c r="Y601" i="2"/>
  <c r="Z601" i="2"/>
  <c r="AD601" i="2"/>
  <c r="AF601" i="2"/>
  <c r="AG601" i="2"/>
  <c r="AK601" i="2"/>
  <c r="X602" i="2"/>
  <c r="Y602" i="2"/>
  <c r="Z602" i="2"/>
  <c r="AD602" i="2"/>
  <c r="AF602" i="2"/>
  <c r="AG602" i="2"/>
  <c r="AK602" i="2"/>
  <c r="X603" i="2"/>
  <c r="Y603" i="2"/>
  <c r="Z603" i="2"/>
  <c r="AD603" i="2"/>
  <c r="AF603" i="2"/>
  <c r="AG603" i="2"/>
  <c r="AK603" i="2"/>
  <c r="X604" i="2"/>
  <c r="Y604" i="2"/>
  <c r="Z604" i="2"/>
  <c r="AD604" i="2"/>
  <c r="AF604" i="2"/>
  <c r="AG604" i="2"/>
  <c r="AK604" i="2"/>
  <c r="X605" i="2"/>
  <c r="Y605" i="2"/>
  <c r="Z605" i="2"/>
  <c r="AD605" i="2"/>
  <c r="AF605" i="2"/>
  <c r="AG605" i="2"/>
  <c r="AK605" i="2"/>
  <c r="X606" i="2"/>
  <c r="Y606" i="2"/>
  <c r="Z606" i="2"/>
  <c r="AD606" i="2"/>
  <c r="AF606" i="2"/>
  <c r="AG606" i="2"/>
  <c r="AK606" i="2"/>
  <c r="X607" i="2"/>
  <c r="Y607" i="2"/>
  <c r="Z607" i="2"/>
  <c r="AD607" i="2"/>
  <c r="AF607" i="2"/>
  <c r="AG607" i="2"/>
  <c r="AK607" i="2"/>
  <c r="X608" i="2"/>
  <c r="Y608" i="2"/>
  <c r="Z608" i="2"/>
  <c r="AD608" i="2"/>
  <c r="AF608" i="2"/>
  <c r="AG608" i="2"/>
  <c r="AK608" i="2"/>
  <c r="X609" i="2"/>
  <c r="Y609" i="2"/>
  <c r="Z609" i="2"/>
  <c r="AD609" i="2"/>
  <c r="AF609" i="2"/>
  <c r="AG609" i="2"/>
  <c r="AK609" i="2"/>
  <c r="X610" i="2"/>
  <c r="Y610" i="2"/>
  <c r="Z610" i="2"/>
  <c r="AD610" i="2"/>
  <c r="AF610" i="2"/>
  <c r="AG610" i="2"/>
  <c r="AK610" i="2"/>
  <c r="X611" i="2"/>
  <c r="Y611" i="2"/>
  <c r="Z611" i="2"/>
  <c r="AD611" i="2"/>
  <c r="AF611" i="2"/>
  <c r="AG611" i="2"/>
  <c r="AK611" i="2"/>
  <c r="X612" i="2"/>
  <c r="Y612" i="2"/>
  <c r="Z612" i="2"/>
  <c r="AD612" i="2"/>
  <c r="AF612" i="2"/>
  <c r="AG612" i="2"/>
  <c r="AK612" i="2"/>
  <c r="X613" i="2"/>
  <c r="Y613" i="2"/>
  <c r="Z613" i="2"/>
  <c r="AD613" i="2"/>
  <c r="AF613" i="2"/>
  <c r="AG613" i="2"/>
  <c r="AK613" i="2"/>
  <c r="X614" i="2"/>
  <c r="Y614" i="2"/>
  <c r="Z614" i="2"/>
  <c r="AD614" i="2"/>
  <c r="AF614" i="2"/>
  <c r="AG614" i="2"/>
  <c r="AK614" i="2"/>
  <c r="X615" i="2"/>
  <c r="Y615" i="2"/>
  <c r="Z615" i="2"/>
  <c r="AD615" i="2"/>
  <c r="AF615" i="2"/>
  <c r="AG615" i="2"/>
  <c r="AK615" i="2"/>
  <c r="X616" i="2"/>
  <c r="Y616" i="2"/>
  <c r="Z616" i="2"/>
  <c r="AD616" i="2"/>
  <c r="AF616" i="2"/>
  <c r="AG616" i="2"/>
  <c r="AK616" i="2"/>
  <c r="X617" i="2"/>
  <c r="Y617" i="2"/>
  <c r="Z617" i="2"/>
  <c r="AD617" i="2"/>
  <c r="AF617" i="2"/>
  <c r="AG617" i="2"/>
  <c r="AK617" i="2"/>
  <c r="X618" i="2"/>
  <c r="Y618" i="2"/>
  <c r="Z618" i="2"/>
  <c r="AD618" i="2"/>
  <c r="AF618" i="2"/>
  <c r="AG618" i="2"/>
  <c r="AK618" i="2"/>
  <c r="X619" i="2"/>
  <c r="Y619" i="2"/>
  <c r="Z619" i="2"/>
  <c r="AD619" i="2"/>
  <c r="AF619" i="2"/>
  <c r="AG619" i="2"/>
  <c r="AK619" i="2"/>
  <c r="X620" i="2"/>
  <c r="Y620" i="2"/>
  <c r="Z620" i="2"/>
  <c r="AD620" i="2"/>
  <c r="AF620" i="2"/>
  <c r="AG620" i="2"/>
  <c r="AK620" i="2"/>
  <c r="X621" i="2"/>
  <c r="Y621" i="2"/>
  <c r="Z621" i="2"/>
  <c r="AD621" i="2"/>
  <c r="AF621" i="2"/>
  <c r="AG621" i="2"/>
  <c r="AK621" i="2"/>
  <c r="X622" i="2"/>
  <c r="Y622" i="2"/>
  <c r="Z622" i="2"/>
  <c r="AD622" i="2"/>
  <c r="AF622" i="2"/>
  <c r="AG622" i="2"/>
  <c r="AK622" i="2"/>
  <c r="X623" i="2"/>
  <c r="Y623" i="2"/>
  <c r="Z623" i="2"/>
  <c r="AD623" i="2"/>
  <c r="AF623" i="2"/>
  <c r="AG623" i="2"/>
  <c r="AK623" i="2"/>
  <c r="X624" i="2"/>
  <c r="Y624" i="2"/>
  <c r="Z624" i="2"/>
  <c r="AD624" i="2"/>
  <c r="AF624" i="2"/>
  <c r="AG624" i="2"/>
  <c r="AK624" i="2"/>
  <c r="X625" i="2"/>
  <c r="Y625" i="2"/>
  <c r="Z625" i="2"/>
  <c r="AD625" i="2"/>
  <c r="AF625" i="2"/>
  <c r="AG625" i="2"/>
  <c r="AK625" i="2"/>
  <c r="X626" i="2"/>
  <c r="Y626" i="2"/>
  <c r="Z626" i="2"/>
  <c r="AD626" i="2"/>
  <c r="AF626" i="2"/>
  <c r="AG626" i="2"/>
  <c r="AK626" i="2"/>
  <c r="X627" i="2"/>
  <c r="Y627" i="2"/>
  <c r="Z627" i="2"/>
  <c r="AD627" i="2"/>
  <c r="AF627" i="2"/>
  <c r="AG627" i="2"/>
  <c r="AK627" i="2"/>
  <c r="X628" i="2"/>
  <c r="Y628" i="2"/>
  <c r="Z628" i="2"/>
  <c r="AD628" i="2"/>
  <c r="AF628" i="2"/>
  <c r="AG628" i="2"/>
  <c r="AK628" i="2"/>
  <c r="X629" i="2"/>
  <c r="Y629" i="2"/>
  <c r="Z629" i="2"/>
  <c r="AD629" i="2"/>
  <c r="AF629" i="2"/>
  <c r="AG629" i="2"/>
  <c r="AK629" i="2"/>
  <c r="X630" i="2"/>
  <c r="Y630" i="2"/>
  <c r="Z630" i="2"/>
  <c r="AD630" i="2"/>
  <c r="AF630" i="2"/>
  <c r="AG630" i="2"/>
  <c r="AK630" i="2"/>
  <c r="X631" i="2"/>
  <c r="Y631" i="2"/>
  <c r="Z631" i="2"/>
  <c r="AD631" i="2"/>
  <c r="AF631" i="2"/>
  <c r="AG631" i="2"/>
  <c r="AK631" i="2"/>
  <c r="X632" i="2"/>
  <c r="Y632" i="2"/>
  <c r="Z632" i="2"/>
  <c r="AD632" i="2"/>
  <c r="AF632" i="2"/>
  <c r="AG632" i="2"/>
  <c r="AK632" i="2"/>
  <c r="X633" i="2"/>
  <c r="Y633" i="2"/>
  <c r="Z633" i="2"/>
  <c r="AD633" i="2"/>
  <c r="AF633" i="2"/>
  <c r="AG633" i="2"/>
  <c r="AK633" i="2"/>
  <c r="X634" i="2"/>
  <c r="Y634" i="2"/>
  <c r="Z634" i="2"/>
  <c r="AD634" i="2"/>
  <c r="AF634" i="2"/>
  <c r="AG634" i="2"/>
  <c r="AK634" i="2"/>
  <c r="X635" i="2"/>
  <c r="Y635" i="2"/>
  <c r="Z635" i="2"/>
  <c r="AD635" i="2"/>
  <c r="AF635" i="2"/>
  <c r="AG635" i="2"/>
  <c r="AK635" i="2"/>
  <c r="X636" i="2"/>
  <c r="Y636" i="2"/>
  <c r="Z636" i="2"/>
  <c r="AD636" i="2"/>
  <c r="AF636" i="2"/>
  <c r="AG636" i="2"/>
  <c r="AK636" i="2"/>
  <c r="X637" i="2"/>
  <c r="Y637" i="2"/>
  <c r="Z637" i="2"/>
  <c r="AD637" i="2"/>
  <c r="AF637" i="2"/>
  <c r="AG637" i="2"/>
  <c r="AK637" i="2"/>
  <c r="X638" i="2"/>
  <c r="Y638" i="2"/>
  <c r="Z638" i="2"/>
  <c r="AD638" i="2"/>
  <c r="AF638" i="2"/>
  <c r="AG638" i="2"/>
  <c r="AK638" i="2"/>
  <c r="X639" i="2"/>
  <c r="Y639" i="2"/>
  <c r="Z639" i="2"/>
  <c r="AD639" i="2"/>
  <c r="AF639" i="2"/>
  <c r="AG639" i="2"/>
  <c r="AK639" i="2"/>
  <c r="X640" i="2"/>
  <c r="Y640" i="2"/>
  <c r="Z640" i="2"/>
  <c r="AD640" i="2"/>
  <c r="AF640" i="2"/>
  <c r="AG640" i="2"/>
  <c r="AK640" i="2"/>
  <c r="X641" i="2"/>
  <c r="Y641" i="2"/>
  <c r="Z641" i="2"/>
  <c r="AD641" i="2"/>
  <c r="AF641" i="2"/>
  <c r="AG641" i="2"/>
  <c r="AK641" i="2"/>
  <c r="X642" i="2"/>
  <c r="Y642" i="2"/>
  <c r="Z642" i="2"/>
  <c r="AD642" i="2"/>
  <c r="AF642" i="2"/>
  <c r="AG642" i="2"/>
  <c r="AK642" i="2"/>
  <c r="X643" i="2"/>
  <c r="Y643" i="2"/>
  <c r="Z643" i="2"/>
  <c r="AD643" i="2"/>
  <c r="AF643" i="2"/>
  <c r="AG643" i="2"/>
  <c r="AK643" i="2"/>
  <c r="X644" i="2"/>
  <c r="Y644" i="2"/>
  <c r="Z644" i="2"/>
  <c r="AD644" i="2"/>
  <c r="AF644" i="2"/>
  <c r="AG644" i="2"/>
  <c r="AK644" i="2"/>
  <c r="X645" i="2"/>
  <c r="Y645" i="2"/>
  <c r="Z645" i="2"/>
  <c r="AD645" i="2"/>
  <c r="AF645" i="2"/>
  <c r="AG645" i="2"/>
  <c r="AK645" i="2"/>
  <c r="X646" i="2"/>
  <c r="Y646" i="2"/>
  <c r="Z646" i="2"/>
  <c r="AD646" i="2"/>
  <c r="AF646" i="2"/>
  <c r="AG646" i="2"/>
  <c r="AK646" i="2"/>
  <c r="X647" i="2"/>
  <c r="Y647" i="2"/>
  <c r="Z647" i="2"/>
  <c r="AD647" i="2"/>
  <c r="AF647" i="2"/>
  <c r="AG647" i="2"/>
  <c r="AK647" i="2"/>
  <c r="X648" i="2"/>
  <c r="Y648" i="2"/>
  <c r="Z648" i="2"/>
  <c r="AD648" i="2"/>
  <c r="AF648" i="2"/>
  <c r="AG648" i="2"/>
  <c r="AK648" i="2"/>
  <c r="X649" i="2"/>
  <c r="Y649" i="2"/>
  <c r="Z649" i="2"/>
  <c r="AD649" i="2"/>
  <c r="AF649" i="2"/>
  <c r="AG649" i="2"/>
  <c r="AK649" i="2"/>
  <c r="X650" i="2"/>
  <c r="Y650" i="2"/>
  <c r="Z650" i="2"/>
  <c r="AD650" i="2"/>
  <c r="AF650" i="2"/>
  <c r="AG650" i="2"/>
  <c r="AK650" i="2"/>
  <c r="X651" i="2"/>
  <c r="Y651" i="2"/>
  <c r="Z651" i="2"/>
  <c r="AD651" i="2"/>
  <c r="AF651" i="2"/>
  <c r="AG651" i="2"/>
  <c r="AK651" i="2"/>
  <c r="X652" i="2"/>
  <c r="Y652" i="2"/>
  <c r="Z652" i="2"/>
  <c r="AD652" i="2"/>
  <c r="AF652" i="2"/>
  <c r="AG652" i="2"/>
  <c r="AK652" i="2"/>
  <c r="X653" i="2"/>
  <c r="Y653" i="2"/>
  <c r="Z653" i="2"/>
  <c r="AD653" i="2"/>
  <c r="AF653" i="2"/>
  <c r="AG653" i="2"/>
  <c r="AK653" i="2"/>
  <c r="X654" i="2"/>
  <c r="Y654" i="2"/>
  <c r="Z654" i="2"/>
  <c r="AD654" i="2"/>
  <c r="AF654" i="2"/>
  <c r="AG654" i="2"/>
  <c r="AK654" i="2"/>
  <c r="X655" i="2"/>
  <c r="Y655" i="2"/>
  <c r="Z655" i="2"/>
  <c r="AD655" i="2"/>
  <c r="AF655" i="2"/>
  <c r="AG655" i="2"/>
  <c r="AK655" i="2"/>
  <c r="X656" i="2"/>
  <c r="Y656" i="2"/>
  <c r="Z656" i="2"/>
  <c r="AD656" i="2"/>
  <c r="AF656" i="2"/>
  <c r="AG656" i="2"/>
  <c r="AK656" i="2"/>
  <c r="X657" i="2"/>
  <c r="Y657" i="2"/>
  <c r="Z657" i="2"/>
  <c r="AD657" i="2"/>
  <c r="AF657" i="2"/>
  <c r="AG657" i="2"/>
  <c r="AK657" i="2"/>
  <c r="X658" i="2"/>
  <c r="Y658" i="2"/>
  <c r="Z658" i="2"/>
  <c r="AD658" i="2"/>
  <c r="AF658" i="2"/>
  <c r="AG658" i="2"/>
  <c r="AK658" i="2"/>
  <c r="X659" i="2"/>
  <c r="Y659" i="2"/>
  <c r="Z659" i="2"/>
  <c r="AD659" i="2"/>
  <c r="AF659" i="2"/>
  <c r="AG659" i="2"/>
  <c r="AK659" i="2"/>
  <c r="X660" i="2"/>
  <c r="Y660" i="2"/>
  <c r="Z660" i="2"/>
  <c r="AD660" i="2"/>
  <c r="AF660" i="2"/>
  <c r="AG660" i="2"/>
  <c r="AK660" i="2"/>
  <c r="X661" i="2"/>
  <c r="Y661" i="2"/>
  <c r="Z661" i="2"/>
  <c r="AD661" i="2"/>
  <c r="AF661" i="2"/>
  <c r="AG661" i="2"/>
  <c r="AK661" i="2"/>
  <c r="X662" i="2"/>
  <c r="Y662" i="2"/>
  <c r="Z662" i="2"/>
  <c r="AD662" i="2"/>
  <c r="AF662" i="2"/>
  <c r="AG662" i="2"/>
  <c r="AK662" i="2"/>
  <c r="X663" i="2"/>
  <c r="Y663" i="2"/>
  <c r="Z663" i="2"/>
  <c r="AD663" i="2"/>
  <c r="AF663" i="2"/>
  <c r="AG663" i="2"/>
  <c r="AK663" i="2"/>
  <c r="X664" i="2"/>
  <c r="Y664" i="2"/>
  <c r="Z664" i="2"/>
  <c r="AD664" i="2"/>
  <c r="AF664" i="2"/>
  <c r="AG664" i="2"/>
  <c r="AK664" i="2"/>
  <c r="X665" i="2"/>
  <c r="Y665" i="2"/>
  <c r="Z665" i="2"/>
  <c r="AD665" i="2"/>
  <c r="AF665" i="2"/>
  <c r="AG665" i="2"/>
  <c r="AK665" i="2"/>
  <c r="X666" i="2"/>
  <c r="Y666" i="2"/>
  <c r="Z666" i="2"/>
  <c r="AD666" i="2"/>
  <c r="AF666" i="2"/>
  <c r="AG666" i="2"/>
  <c r="AK666" i="2"/>
  <c r="X667" i="2"/>
  <c r="Y667" i="2"/>
  <c r="Z667" i="2"/>
  <c r="AD667" i="2"/>
  <c r="AF667" i="2"/>
  <c r="AG667" i="2"/>
  <c r="AK667" i="2"/>
  <c r="X668" i="2"/>
  <c r="Y668" i="2"/>
  <c r="Z668" i="2"/>
  <c r="AD668" i="2"/>
  <c r="AF668" i="2"/>
  <c r="AG668" i="2"/>
  <c r="AK668" i="2"/>
  <c r="X669" i="2"/>
  <c r="Y669" i="2"/>
  <c r="Z669" i="2"/>
  <c r="AD669" i="2"/>
  <c r="AF669" i="2"/>
  <c r="AG669" i="2"/>
  <c r="AK669" i="2"/>
  <c r="X670" i="2"/>
  <c r="Y670" i="2"/>
  <c r="Z670" i="2"/>
  <c r="AD670" i="2"/>
  <c r="AF670" i="2"/>
  <c r="AG670" i="2"/>
  <c r="AK670" i="2"/>
  <c r="X671" i="2"/>
  <c r="Y671" i="2"/>
  <c r="Z671" i="2"/>
  <c r="AD671" i="2"/>
  <c r="AF671" i="2"/>
  <c r="AG671" i="2"/>
  <c r="AK671" i="2"/>
  <c r="X672" i="2"/>
  <c r="Y672" i="2"/>
  <c r="Z672" i="2"/>
  <c r="AD672" i="2"/>
  <c r="AF672" i="2"/>
  <c r="AG672" i="2"/>
  <c r="AK672" i="2"/>
  <c r="X673" i="2"/>
  <c r="Y673" i="2"/>
  <c r="Z673" i="2"/>
  <c r="AD673" i="2"/>
  <c r="AF673" i="2"/>
  <c r="AG673" i="2"/>
  <c r="AK673" i="2"/>
  <c r="X674" i="2"/>
  <c r="Y674" i="2"/>
  <c r="Z674" i="2"/>
  <c r="AD674" i="2"/>
  <c r="AF674" i="2"/>
  <c r="AG674" i="2"/>
  <c r="AK674" i="2"/>
  <c r="X675" i="2"/>
  <c r="Y675" i="2"/>
  <c r="Z675" i="2"/>
  <c r="AD675" i="2"/>
  <c r="AF675" i="2"/>
  <c r="AG675" i="2"/>
  <c r="AK675" i="2"/>
  <c r="X676" i="2"/>
  <c r="Y676" i="2"/>
  <c r="Z676" i="2"/>
  <c r="AD676" i="2"/>
  <c r="AF676" i="2"/>
  <c r="AG676" i="2"/>
  <c r="AK676" i="2"/>
  <c r="X677" i="2"/>
  <c r="Y677" i="2"/>
  <c r="Z677" i="2"/>
  <c r="AD677" i="2"/>
  <c r="AF677" i="2"/>
  <c r="AG677" i="2"/>
  <c r="AK677" i="2"/>
  <c r="X678" i="2"/>
  <c r="Y678" i="2"/>
  <c r="Z678" i="2"/>
  <c r="AD678" i="2"/>
  <c r="AF678" i="2"/>
  <c r="AG678" i="2"/>
  <c r="AK678" i="2"/>
  <c r="X679" i="2"/>
  <c r="Y679" i="2"/>
  <c r="Z679" i="2"/>
  <c r="AD679" i="2"/>
  <c r="AF679" i="2"/>
  <c r="AG679" i="2"/>
  <c r="AK679" i="2"/>
  <c r="X680" i="2"/>
  <c r="Y680" i="2"/>
  <c r="Z680" i="2"/>
  <c r="AD680" i="2"/>
  <c r="AF680" i="2"/>
  <c r="AG680" i="2"/>
  <c r="AK680" i="2"/>
  <c r="X681" i="2"/>
  <c r="Y681" i="2"/>
  <c r="Z681" i="2"/>
  <c r="AD681" i="2"/>
  <c r="AF681" i="2"/>
  <c r="AG681" i="2"/>
  <c r="AK681" i="2"/>
  <c r="X682" i="2"/>
  <c r="Y682" i="2"/>
  <c r="Z682" i="2"/>
  <c r="AD682" i="2"/>
  <c r="AF682" i="2"/>
  <c r="AG682" i="2"/>
  <c r="AK682" i="2"/>
  <c r="X683" i="2"/>
  <c r="Y683" i="2"/>
  <c r="Z683" i="2"/>
  <c r="AD683" i="2"/>
  <c r="AF683" i="2"/>
  <c r="AG683" i="2"/>
  <c r="AK683" i="2"/>
  <c r="X684" i="2"/>
  <c r="Y684" i="2"/>
  <c r="Z684" i="2"/>
  <c r="AD684" i="2"/>
  <c r="AF684" i="2"/>
  <c r="AG684" i="2"/>
  <c r="AK684" i="2"/>
  <c r="X685" i="2"/>
  <c r="Y685" i="2"/>
  <c r="Z685" i="2"/>
  <c r="AD685" i="2"/>
  <c r="AF685" i="2"/>
  <c r="AG685" i="2"/>
  <c r="AK685" i="2"/>
  <c r="X686" i="2"/>
  <c r="Y686" i="2"/>
  <c r="Z686" i="2"/>
  <c r="AD686" i="2"/>
  <c r="AF686" i="2"/>
  <c r="AG686" i="2"/>
  <c r="AK686" i="2"/>
  <c r="X687" i="2"/>
  <c r="Y687" i="2"/>
  <c r="Z687" i="2"/>
  <c r="AD687" i="2"/>
  <c r="AF687" i="2"/>
  <c r="AG687" i="2"/>
  <c r="AK687" i="2"/>
  <c r="X688" i="2"/>
  <c r="Y688" i="2"/>
  <c r="Z688" i="2"/>
  <c r="AD688" i="2"/>
  <c r="AF688" i="2"/>
  <c r="AG688" i="2"/>
  <c r="AK688" i="2"/>
  <c r="X689" i="2"/>
  <c r="Y689" i="2"/>
  <c r="Z689" i="2"/>
  <c r="AD689" i="2"/>
  <c r="AF689" i="2"/>
  <c r="AG689" i="2"/>
  <c r="AK689" i="2"/>
  <c r="X690" i="2"/>
  <c r="Y690" i="2"/>
  <c r="Z690" i="2"/>
  <c r="AD690" i="2"/>
  <c r="AF690" i="2"/>
  <c r="AG690" i="2"/>
  <c r="AK690" i="2"/>
  <c r="X691" i="2"/>
  <c r="Y691" i="2"/>
  <c r="Z691" i="2"/>
  <c r="AD691" i="2"/>
  <c r="AF691" i="2"/>
  <c r="AG691" i="2"/>
  <c r="AK691" i="2"/>
  <c r="X692" i="2"/>
  <c r="Y692" i="2"/>
  <c r="Z692" i="2"/>
  <c r="AD692" i="2"/>
  <c r="AF692" i="2"/>
  <c r="AG692" i="2"/>
  <c r="AK692" i="2"/>
  <c r="X693" i="2"/>
  <c r="Y693" i="2"/>
  <c r="Z693" i="2"/>
  <c r="AD693" i="2"/>
  <c r="AF693" i="2"/>
  <c r="AG693" i="2"/>
  <c r="AK693" i="2"/>
  <c r="X694" i="2"/>
  <c r="Y694" i="2"/>
  <c r="Z694" i="2"/>
  <c r="AD694" i="2"/>
  <c r="AF694" i="2"/>
  <c r="AG694" i="2"/>
  <c r="AK694" i="2"/>
  <c r="X695" i="2"/>
  <c r="Y695" i="2"/>
  <c r="Z695" i="2"/>
  <c r="AD695" i="2"/>
  <c r="AF695" i="2"/>
  <c r="AG695" i="2"/>
  <c r="AK695" i="2"/>
  <c r="X696" i="2"/>
  <c r="Y696" i="2"/>
  <c r="Z696" i="2"/>
  <c r="AD696" i="2"/>
  <c r="AF696" i="2"/>
  <c r="AG696" i="2"/>
  <c r="AK696" i="2"/>
  <c r="X697" i="2"/>
  <c r="Y697" i="2"/>
  <c r="Z697" i="2"/>
  <c r="AD697" i="2"/>
  <c r="AF697" i="2"/>
  <c r="AG697" i="2"/>
  <c r="AK697" i="2"/>
  <c r="X698" i="2"/>
  <c r="Y698" i="2"/>
  <c r="Z698" i="2"/>
  <c r="AD698" i="2"/>
  <c r="AF698" i="2"/>
  <c r="AG698" i="2"/>
  <c r="AK698" i="2"/>
  <c r="X699" i="2"/>
  <c r="Y699" i="2"/>
  <c r="Z699" i="2"/>
  <c r="AD699" i="2"/>
  <c r="AF699" i="2"/>
  <c r="AG699" i="2"/>
  <c r="AK699" i="2"/>
  <c r="X700" i="2"/>
  <c r="Y700" i="2"/>
  <c r="Z700" i="2"/>
  <c r="AD700" i="2"/>
  <c r="AF700" i="2"/>
  <c r="AG700" i="2"/>
  <c r="AK700" i="2"/>
  <c r="X701" i="2"/>
  <c r="Y701" i="2"/>
  <c r="Z701" i="2"/>
  <c r="AD701" i="2"/>
  <c r="AF701" i="2"/>
  <c r="AG701" i="2"/>
  <c r="AK701" i="2"/>
  <c r="X702" i="2"/>
  <c r="Y702" i="2"/>
  <c r="Z702" i="2"/>
  <c r="AD702" i="2"/>
  <c r="AF702" i="2"/>
  <c r="AG702" i="2"/>
  <c r="AK702" i="2"/>
  <c r="X703" i="2"/>
  <c r="Y703" i="2"/>
  <c r="Z703" i="2"/>
  <c r="AD703" i="2"/>
  <c r="AF703" i="2"/>
  <c r="AG703" i="2"/>
  <c r="AK703" i="2"/>
  <c r="X704" i="2"/>
  <c r="Y704" i="2"/>
  <c r="Z704" i="2"/>
  <c r="AD704" i="2"/>
  <c r="AF704" i="2"/>
  <c r="AG704" i="2"/>
  <c r="AK704" i="2"/>
  <c r="X705" i="2"/>
  <c r="Y705" i="2"/>
  <c r="Z705" i="2"/>
  <c r="AD705" i="2"/>
  <c r="AF705" i="2"/>
  <c r="AG705" i="2"/>
  <c r="AK705" i="2"/>
  <c r="X706" i="2"/>
  <c r="Y706" i="2"/>
  <c r="Z706" i="2"/>
  <c r="AD706" i="2"/>
  <c r="AF706" i="2"/>
  <c r="AG706" i="2"/>
  <c r="AK706" i="2"/>
  <c r="X707" i="2"/>
  <c r="Y707" i="2"/>
  <c r="Z707" i="2"/>
  <c r="AD707" i="2"/>
  <c r="AF707" i="2"/>
  <c r="AG707" i="2"/>
  <c r="AK707" i="2"/>
  <c r="X708" i="2"/>
  <c r="Y708" i="2"/>
  <c r="Z708" i="2"/>
  <c r="AD708" i="2"/>
  <c r="AF708" i="2"/>
  <c r="AG708" i="2"/>
  <c r="AK708" i="2"/>
  <c r="X709" i="2"/>
  <c r="Y709" i="2"/>
  <c r="Z709" i="2"/>
  <c r="AD709" i="2"/>
  <c r="AF709" i="2"/>
  <c r="AG709" i="2"/>
  <c r="AK709" i="2"/>
  <c r="X710" i="2"/>
  <c r="Y710" i="2"/>
  <c r="Z710" i="2"/>
  <c r="AD710" i="2"/>
  <c r="AF710" i="2"/>
  <c r="AG710" i="2"/>
  <c r="AK710" i="2"/>
  <c r="X711" i="2"/>
  <c r="Y711" i="2"/>
  <c r="Z711" i="2"/>
  <c r="AD711" i="2"/>
  <c r="AF711" i="2"/>
  <c r="AG711" i="2"/>
  <c r="AK711" i="2"/>
  <c r="X712" i="2"/>
  <c r="Y712" i="2"/>
  <c r="Z712" i="2"/>
  <c r="AD712" i="2"/>
  <c r="AF712" i="2"/>
  <c r="AG712" i="2"/>
  <c r="AK712" i="2"/>
  <c r="X713" i="2"/>
  <c r="Y713" i="2"/>
  <c r="Z713" i="2"/>
  <c r="AD713" i="2"/>
  <c r="AF713" i="2"/>
  <c r="AG713" i="2"/>
  <c r="AK713" i="2"/>
  <c r="X714" i="2"/>
  <c r="Y714" i="2"/>
  <c r="Z714" i="2"/>
  <c r="AD714" i="2"/>
  <c r="AF714" i="2"/>
  <c r="AG714" i="2"/>
  <c r="AK714" i="2"/>
  <c r="X715" i="2"/>
  <c r="Y715" i="2"/>
  <c r="Z715" i="2"/>
  <c r="AD715" i="2"/>
  <c r="AF715" i="2"/>
  <c r="AG715" i="2"/>
  <c r="AK715" i="2"/>
  <c r="X716" i="2"/>
  <c r="Y716" i="2"/>
  <c r="Z716" i="2"/>
  <c r="AD716" i="2"/>
  <c r="AF716" i="2"/>
  <c r="AG716" i="2"/>
  <c r="AK716" i="2"/>
  <c r="X717" i="2"/>
  <c r="Y717" i="2"/>
  <c r="Z717" i="2"/>
  <c r="AD717" i="2"/>
  <c r="AF717" i="2"/>
  <c r="AG717" i="2"/>
  <c r="AK717" i="2"/>
  <c r="X718" i="2"/>
  <c r="Y718" i="2"/>
  <c r="Z718" i="2"/>
  <c r="AD718" i="2"/>
  <c r="AF718" i="2"/>
  <c r="AG718" i="2"/>
  <c r="AK718" i="2"/>
  <c r="X719" i="2"/>
  <c r="Y719" i="2"/>
  <c r="Z719" i="2"/>
  <c r="AD719" i="2"/>
  <c r="AF719" i="2"/>
  <c r="AG719" i="2"/>
  <c r="AK719" i="2"/>
  <c r="X720" i="2"/>
  <c r="Y720" i="2"/>
  <c r="Z720" i="2"/>
  <c r="AD720" i="2"/>
  <c r="AF720" i="2"/>
  <c r="AG720" i="2"/>
  <c r="AK720" i="2"/>
  <c r="X721" i="2"/>
  <c r="Y721" i="2"/>
  <c r="Z721" i="2"/>
  <c r="AD721" i="2"/>
  <c r="AF721" i="2"/>
  <c r="AG721" i="2"/>
  <c r="AK721" i="2"/>
  <c r="X722" i="2"/>
  <c r="Y722" i="2"/>
  <c r="Z722" i="2"/>
  <c r="AD722" i="2"/>
  <c r="AF722" i="2"/>
  <c r="AG722" i="2"/>
  <c r="AK722" i="2"/>
  <c r="X723" i="2"/>
  <c r="Y723" i="2"/>
  <c r="Z723" i="2"/>
  <c r="AD723" i="2"/>
  <c r="AF723" i="2"/>
  <c r="AG723" i="2"/>
  <c r="AK723" i="2"/>
  <c r="X724" i="2"/>
  <c r="Y724" i="2"/>
  <c r="Z724" i="2"/>
  <c r="AD724" i="2"/>
  <c r="AF724" i="2"/>
  <c r="AG724" i="2"/>
  <c r="AK724" i="2"/>
  <c r="X725" i="2"/>
  <c r="Y725" i="2"/>
  <c r="Z725" i="2"/>
  <c r="AD725" i="2"/>
  <c r="AF725" i="2"/>
  <c r="AG725" i="2"/>
  <c r="AK725" i="2"/>
  <c r="X726" i="2"/>
  <c r="Y726" i="2"/>
  <c r="Z726" i="2"/>
  <c r="AD726" i="2"/>
  <c r="AF726" i="2"/>
  <c r="AG726" i="2"/>
  <c r="AK726" i="2"/>
  <c r="AD3" i="2"/>
  <c r="AE3" i="2" s="1"/>
  <c r="AF3" i="2"/>
  <c r="AG3" i="2"/>
  <c r="AK3" i="2"/>
  <c r="AD43" i="2"/>
  <c r="AE43" i="2" s="1"/>
  <c r="AF43" i="2"/>
  <c r="AG43" i="2"/>
  <c r="AK43" i="2"/>
  <c r="AD104" i="2"/>
  <c r="AE104" i="2" s="1"/>
  <c r="AF104" i="2"/>
  <c r="AG104" i="2"/>
  <c r="AK104" i="2"/>
  <c r="AD44" i="2"/>
  <c r="AE44" i="2" s="1"/>
  <c r="AF44" i="2"/>
  <c r="AG44" i="2"/>
  <c r="AK44" i="2"/>
  <c r="AD4" i="2"/>
  <c r="AE4" i="2" s="1"/>
  <c r="AF4" i="2"/>
  <c r="AG4" i="2"/>
  <c r="AK4" i="2"/>
  <c r="AD105" i="2"/>
  <c r="AE105" i="2" s="1"/>
  <c r="AF105" i="2"/>
  <c r="AG105" i="2"/>
  <c r="AK105" i="2"/>
  <c r="AD45" i="2"/>
  <c r="AE45" i="2" s="1"/>
  <c r="AF45" i="2"/>
  <c r="AG45" i="2"/>
  <c r="AK45" i="2"/>
  <c r="AD46" i="2"/>
  <c r="AE46" i="2" s="1"/>
  <c r="AF46" i="2"/>
  <c r="AG46" i="2"/>
  <c r="AK46" i="2"/>
  <c r="AD106" i="2"/>
  <c r="AE106" i="2" s="1"/>
  <c r="AF106" i="2"/>
  <c r="AG106" i="2"/>
  <c r="AK106" i="2"/>
  <c r="AD5" i="2"/>
  <c r="AE5" i="2" s="1"/>
  <c r="AF5" i="2"/>
  <c r="AG5" i="2"/>
  <c r="AK5" i="2"/>
  <c r="AD23" i="2"/>
  <c r="AE23" i="2" s="1"/>
  <c r="AF23" i="2"/>
  <c r="AG23" i="2"/>
  <c r="AK23" i="2"/>
  <c r="AD47" i="2"/>
  <c r="AE47" i="2" s="1"/>
  <c r="AF47" i="2"/>
  <c r="AG47" i="2"/>
  <c r="AK47" i="2"/>
  <c r="AD98" i="2"/>
  <c r="AE98" i="2" s="1"/>
  <c r="AF98" i="2"/>
  <c r="AG98" i="2"/>
  <c r="AK98" i="2"/>
  <c r="AD48" i="2"/>
  <c r="AE48" i="2" s="1"/>
  <c r="AF48" i="2"/>
  <c r="AG48" i="2"/>
  <c r="AK48" i="2"/>
  <c r="AD6" i="2"/>
  <c r="AE6" i="2" s="1"/>
  <c r="AF6" i="2"/>
  <c r="AG6" i="2"/>
  <c r="AK6" i="2"/>
  <c r="AD99" i="2"/>
  <c r="AE99" i="2" s="1"/>
  <c r="AF99" i="2"/>
  <c r="AG99" i="2"/>
  <c r="AK99" i="2"/>
  <c r="AD49" i="2"/>
  <c r="AE49" i="2" s="1"/>
  <c r="AF49" i="2"/>
  <c r="AG49" i="2"/>
  <c r="AK49" i="2"/>
  <c r="AD7" i="2"/>
  <c r="AE7" i="2" s="1"/>
  <c r="AF7" i="2"/>
  <c r="AG7" i="2"/>
  <c r="AK7" i="2"/>
  <c r="AD50" i="2"/>
  <c r="AE50" i="2" s="1"/>
  <c r="AF50" i="2"/>
  <c r="AG50" i="2"/>
  <c r="AK50" i="2"/>
  <c r="AD51" i="2"/>
  <c r="AE51" i="2" s="1"/>
  <c r="AF51" i="2"/>
  <c r="AG51" i="2"/>
  <c r="AK51" i="2"/>
  <c r="AD100" i="2"/>
  <c r="AE100" i="2" s="1"/>
  <c r="AF100" i="2"/>
  <c r="AG100" i="2"/>
  <c r="AK100" i="2"/>
  <c r="AD52" i="2"/>
  <c r="AE52" i="2" s="1"/>
  <c r="AF52" i="2"/>
  <c r="AG52" i="2"/>
  <c r="AK52" i="2"/>
  <c r="AD53" i="2"/>
  <c r="AE53" i="2" s="1"/>
  <c r="AF53" i="2"/>
  <c r="AG53" i="2"/>
  <c r="AK53" i="2"/>
  <c r="AD25" i="2"/>
  <c r="AE25" i="2" s="1"/>
  <c r="AF25" i="2"/>
  <c r="AG25" i="2"/>
  <c r="AK25" i="2"/>
  <c r="AD24" i="2"/>
  <c r="AE24" i="2" s="1"/>
  <c r="AF24" i="2"/>
  <c r="AG24" i="2"/>
  <c r="AK24" i="2"/>
  <c r="AD54" i="2"/>
  <c r="AE54" i="2" s="1"/>
  <c r="AF54" i="2"/>
  <c r="AG54" i="2"/>
  <c r="AK54" i="2"/>
  <c r="AD101" i="2"/>
  <c r="AE101" i="2" s="1"/>
  <c r="AF101" i="2"/>
  <c r="AG101" i="2"/>
  <c r="AK101" i="2"/>
  <c r="AD107" i="2"/>
  <c r="AE107" i="2" s="1"/>
  <c r="AF107" i="2"/>
  <c r="AG107" i="2"/>
  <c r="AK107" i="2"/>
  <c r="AD55" i="2"/>
  <c r="AE55" i="2" s="1"/>
  <c r="AF55" i="2"/>
  <c r="AG55" i="2"/>
  <c r="AK55" i="2"/>
  <c r="AD56" i="2"/>
  <c r="AE56" i="2" s="1"/>
  <c r="AF56" i="2"/>
  <c r="AG56" i="2"/>
  <c r="AK56" i="2"/>
  <c r="AD102" i="2"/>
  <c r="AE102" i="2" s="1"/>
  <c r="AF102" i="2"/>
  <c r="AG102" i="2"/>
  <c r="AK102" i="2"/>
  <c r="AD57" i="2"/>
  <c r="AE57" i="2" s="1"/>
  <c r="AF57" i="2"/>
  <c r="AG57" i="2"/>
  <c r="AK57" i="2"/>
  <c r="AD108" i="2"/>
  <c r="AE108" i="2" s="1"/>
  <c r="AF108" i="2"/>
  <c r="AG108" i="2"/>
  <c r="AK108" i="2"/>
  <c r="AD58" i="2"/>
  <c r="AE58" i="2" s="1"/>
  <c r="AF58" i="2"/>
  <c r="AG58" i="2"/>
  <c r="AK58" i="2"/>
  <c r="AD8" i="2"/>
  <c r="AE8" i="2" s="1"/>
  <c r="AF8" i="2"/>
  <c r="AG8" i="2"/>
  <c r="AK8" i="2"/>
  <c r="AD59" i="2"/>
  <c r="AE59" i="2" s="1"/>
  <c r="AF59" i="2"/>
  <c r="AG59" i="2"/>
  <c r="AK59" i="2"/>
  <c r="AD9" i="2"/>
  <c r="AE9" i="2" s="1"/>
  <c r="AF9" i="2"/>
  <c r="AG9" i="2"/>
  <c r="AK9" i="2"/>
  <c r="AD60" i="2"/>
  <c r="AE60" i="2" s="1"/>
  <c r="AF60" i="2"/>
  <c r="AG60" i="2"/>
  <c r="AK60" i="2"/>
  <c r="AD61" i="2"/>
  <c r="AE61" i="2" s="1"/>
  <c r="AF61" i="2"/>
  <c r="AG61" i="2"/>
  <c r="AK61" i="2"/>
  <c r="AD62" i="2"/>
  <c r="AE62" i="2" s="1"/>
  <c r="AF62" i="2"/>
  <c r="AG62" i="2"/>
  <c r="AK62" i="2"/>
  <c r="AD26" i="2"/>
  <c r="AE26" i="2" s="1"/>
  <c r="AF26" i="2"/>
  <c r="AG26" i="2"/>
  <c r="AK26" i="2"/>
  <c r="AD109" i="2"/>
  <c r="AE109" i="2" s="1"/>
  <c r="AF109" i="2"/>
  <c r="AG109" i="2"/>
  <c r="AK109" i="2"/>
  <c r="AD27" i="2"/>
  <c r="AE27" i="2" s="1"/>
  <c r="AF27" i="2"/>
  <c r="AG27" i="2"/>
  <c r="AK27" i="2"/>
  <c r="AD110" i="2"/>
  <c r="AE110" i="2" s="1"/>
  <c r="AF110" i="2"/>
  <c r="AG110" i="2"/>
  <c r="AK110" i="2"/>
  <c r="AD111" i="2"/>
  <c r="AE111" i="2" s="1"/>
  <c r="AF111" i="2"/>
  <c r="AG111" i="2"/>
  <c r="AK111" i="2"/>
  <c r="AD112" i="2"/>
  <c r="AE112" i="2" s="1"/>
  <c r="AF112" i="2"/>
  <c r="AG112" i="2"/>
  <c r="AK112" i="2"/>
  <c r="AD20" i="2"/>
  <c r="AE20" i="2" s="1"/>
  <c r="AF20" i="2"/>
  <c r="AG20" i="2"/>
  <c r="AK20" i="2"/>
  <c r="AD10" i="2"/>
  <c r="AE10" i="2" s="1"/>
  <c r="AF10" i="2"/>
  <c r="AG10" i="2"/>
  <c r="AK10" i="2"/>
  <c r="AD63" i="2"/>
  <c r="AE63" i="2" s="1"/>
  <c r="AF63" i="2"/>
  <c r="AG63" i="2"/>
  <c r="AK63" i="2"/>
  <c r="AD64" i="2"/>
  <c r="AE64" i="2" s="1"/>
  <c r="AF64" i="2"/>
  <c r="AG64" i="2"/>
  <c r="AK64" i="2"/>
  <c r="AD65" i="2"/>
  <c r="AE65" i="2" s="1"/>
  <c r="AF65" i="2"/>
  <c r="AG65" i="2"/>
  <c r="AK65" i="2"/>
  <c r="AD66" i="2"/>
  <c r="AE66" i="2" s="1"/>
  <c r="AF66" i="2"/>
  <c r="AG66" i="2"/>
  <c r="AK66" i="2"/>
  <c r="AD67" i="2"/>
  <c r="AE67" i="2" s="1"/>
  <c r="AF67" i="2"/>
  <c r="AG67" i="2"/>
  <c r="AK67" i="2"/>
  <c r="AD68" i="2"/>
  <c r="AE68" i="2" s="1"/>
  <c r="AF68" i="2"/>
  <c r="AG68" i="2"/>
  <c r="AK68" i="2"/>
  <c r="AD28" i="2"/>
  <c r="AE28" i="2" s="1"/>
  <c r="AF28" i="2"/>
  <c r="AG28" i="2"/>
  <c r="AK28" i="2"/>
  <c r="AD29" i="2"/>
  <c r="AE29" i="2" s="1"/>
  <c r="AF29" i="2"/>
  <c r="AG29" i="2"/>
  <c r="AK29" i="2"/>
  <c r="AD30" i="2"/>
  <c r="AE30" i="2" s="1"/>
  <c r="AF30" i="2"/>
  <c r="AG30" i="2"/>
  <c r="AK30" i="2"/>
  <c r="AD31" i="2"/>
  <c r="AE31" i="2" s="1"/>
  <c r="AF31" i="2"/>
  <c r="AG31" i="2"/>
  <c r="AK31" i="2"/>
  <c r="AD69" i="2"/>
  <c r="AE69" i="2" s="1"/>
  <c r="AF69" i="2"/>
  <c r="AG69" i="2"/>
  <c r="AK69" i="2"/>
  <c r="AD113" i="2"/>
  <c r="AE113" i="2" s="1"/>
  <c r="AF113" i="2"/>
  <c r="AG113" i="2"/>
  <c r="AK113" i="2"/>
  <c r="AD11" i="2"/>
  <c r="AE11" i="2" s="1"/>
  <c r="AF11" i="2"/>
  <c r="AG11" i="2"/>
  <c r="AK11" i="2"/>
  <c r="AD12" i="2"/>
  <c r="AE12" i="2" s="1"/>
  <c r="AF12" i="2"/>
  <c r="AG12" i="2"/>
  <c r="AK12" i="2"/>
  <c r="AD13" i="2"/>
  <c r="AE13" i="2" s="1"/>
  <c r="AF13" i="2"/>
  <c r="AG13" i="2"/>
  <c r="AK13" i="2"/>
  <c r="AD14" i="2"/>
  <c r="AE14" i="2" s="1"/>
  <c r="AF14" i="2"/>
  <c r="AG14" i="2"/>
  <c r="AK14" i="2"/>
  <c r="AD70" i="2"/>
  <c r="AE70" i="2" s="1"/>
  <c r="AF70" i="2"/>
  <c r="AG70" i="2"/>
  <c r="AK70" i="2"/>
  <c r="AD114" i="2"/>
  <c r="AE114" i="2" s="1"/>
  <c r="AF114" i="2"/>
  <c r="AG114" i="2"/>
  <c r="AK114" i="2"/>
  <c r="AD32" i="2"/>
  <c r="AE32" i="2" s="1"/>
  <c r="AF32" i="2"/>
  <c r="AG32" i="2"/>
  <c r="AK32" i="2"/>
  <c r="AD71" i="2"/>
  <c r="AE71" i="2" s="1"/>
  <c r="AF71" i="2"/>
  <c r="AG71" i="2"/>
  <c r="AK71" i="2"/>
  <c r="AD72" i="2"/>
  <c r="AE72" i="2" s="1"/>
  <c r="AF72" i="2"/>
  <c r="AG72" i="2"/>
  <c r="AK72" i="2"/>
  <c r="AD73" i="2"/>
  <c r="AE73" i="2" s="1"/>
  <c r="AF73" i="2"/>
  <c r="AG73" i="2"/>
  <c r="AK73" i="2"/>
  <c r="AD74" i="2"/>
  <c r="AE74" i="2" s="1"/>
  <c r="AF74" i="2"/>
  <c r="AG74" i="2"/>
  <c r="AK74" i="2"/>
  <c r="AD115" i="2"/>
  <c r="AE115" i="2" s="1"/>
  <c r="AF115" i="2"/>
  <c r="AG115" i="2"/>
  <c r="AK115" i="2"/>
  <c r="AD33" i="2"/>
  <c r="AE33" i="2" s="1"/>
  <c r="AF33" i="2"/>
  <c r="AG33" i="2"/>
  <c r="AK33" i="2"/>
  <c r="AD75" i="2"/>
  <c r="AE75" i="2" s="1"/>
  <c r="AF75" i="2"/>
  <c r="AG75" i="2"/>
  <c r="AK75" i="2"/>
  <c r="AD116" i="2"/>
  <c r="AE116" i="2" s="1"/>
  <c r="AF116" i="2"/>
  <c r="AG116" i="2"/>
  <c r="AK116" i="2"/>
  <c r="AD76" i="2"/>
  <c r="AE76" i="2" s="1"/>
  <c r="AF76" i="2"/>
  <c r="AG76" i="2"/>
  <c r="AK76" i="2"/>
  <c r="AD77" i="2"/>
  <c r="AE77" i="2" s="1"/>
  <c r="AF77" i="2"/>
  <c r="AG77" i="2"/>
  <c r="AK77" i="2"/>
  <c r="AD34" i="2"/>
  <c r="AE34" i="2" s="1"/>
  <c r="AF34" i="2"/>
  <c r="AG34" i="2"/>
  <c r="AK34" i="2"/>
  <c r="AD15" i="2"/>
  <c r="AE15" i="2" s="1"/>
  <c r="AF15" i="2"/>
  <c r="AG15" i="2"/>
  <c r="AK15" i="2"/>
  <c r="AD35" i="2"/>
  <c r="AE35" i="2" s="1"/>
  <c r="AF35" i="2"/>
  <c r="AG35" i="2"/>
  <c r="AK35" i="2"/>
  <c r="AD78" i="2"/>
  <c r="AE78" i="2" s="1"/>
  <c r="AF78" i="2"/>
  <c r="AG78" i="2"/>
  <c r="AK78" i="2"/>
  <c r="AD117" i="2"/>
  <c r="AE117" i="2" s="1"/>
  <c r="AF117" i="2"/>
  <c r="AG117" i="2"/>
  <c r="AK117" i="2"/>
  <c r="AD79" i="2"/>
  <c r="AE79" i="2" s="1"/>
  <c r="AF79" i="2"/>
  <c r="AG79" i="2"/>
  <c r="AK79" i="2"/>
  <c r="AD80" i="2"/>
  <c r="AE80" i="2" s="1"/>
  <c r="AF80" i="2"/>
  <c r="AG80" i="2"/>
  <c r="AK80" i="2"/>
  <c r="AD36" i="2"/>
  <c r="AE36" i="2" s="1"/>
  <c r="AF36" i="2"/>
  <c r="AG36" i="2"/>
  <c r="AK36" i="2"/>
  <c r="AD81" i="2"/>
  <c r="AE81" i="2" s="1"/>
  <c r="AF81" i="2"/>
  <c r="AG81" i="2"/>
  <c r="AK81" i="2"/>
  <c r="AD82" i="2"/>
  <c r="AE82" i="2" s="1"/>
  <c r="AF82" i="2"/>
  <c r="AG82" i="2"/>
  <c r="AK82" i="2"/>
  <c r="AD16" i="2"/>
  <c r="AE16" i="2" s="1"/>
  <c r="AF16" i="2"/>
  <c r="AG16" i="2"/>
  <c r="AK16" i="2"/>
  <c r="AD83" i="2"/>
  <c r="AE83" i="2" s="1"/>
  <c r="AF83" i="2"/>
  <c r="AG83" i="2"/>
  <c r="AK83" i="2"/>
  <c r="AD84" i="2"/>
  <c r="AE84" i="2" s="1"/>
  <c r="AF84" i="2"/>
  <c r="AG84" i="2"/>
  <c r="AK84" i="2"/>
  <c r="AD85" i="2"/>
  <c r="AE85" i="2" s="1"/>
  <c r="AF85" i="2"/>
  <c r="AG85" i="2"/>
  <c r="AK85" i="2"/>
  <c r="AD86" i="2"/>
  <c r="AE86" i="2" s="1"/>
  <c r="AF86" i="2"/>
  <c r="AG86" i="2"/>
  <c r="AK86" i="2"/>
  <c r="AD17" i="2"/>
  <c r="AE17" i="2" s="1"/>
  <c r="AF17" i="2"/>
  <c r="AG17" i="2"/>
  <c r="AK17" i="2"/>
  <c r="AD87" i="2"/>
  <c r="AE87" i="2" s="1"/>
  <c r="AF87" i="2"/>
  <c r="AG87" i="2"/>
  <c r="AK87" i="2"/>
  <c r="AD118" i="2"/>
  <c r="AE118" i="2" s="1"/>
  <c r="AF118" i="2"/>
  <c r="AG118" i="2"/>
  <c r="AK118" i="2"/>
  <c r="AD119" i="2"/>
  <c r="AE119" i="2" s="1"/>
  <c r="AF119" i="2"/>
  <c r="AG119" i="2"/>
  <c r="AK119" i="2"/>
  <c r="AD37" i="2"/>
  <c r="AE37" i="2" s="1"/>
  <c r="AF37" i="2"/>
  <c r="AG37" i="2"/>
  <c r="AK37" i="2"/>
  <c r="AD21" i="2"/>
  <c r="AE21" i="2" s="1"/>
  <c r="AF21" i="2"/>
  <c r="AG21" i="2"/>
  <c r="AK21" i="2"/>
  <c r="AD120" i="2"/>
  <c r="AE120" i="2" s="1"/>
  <c r="AF120" i="2"/>
  <c r="AG120" i="2"/>
  <c r="AK120" i="2"/>
  <c r="AD18" i="2"/>
  <c r="AE18" i="2" s="1"/>
  <c r="AF18" i="2"/>
  <c r="AG18" i="2"/>
  <c r="AK18" i="2"/>
  <c r="AD88" i="2"/>
  <c r="AE88" i="2" s="1"/>
  <c r="AF88" i="2"/>
  <c r="AG88" i="2"/>
  <c r="AK88" i="2"/>
  <c r="AD89" i="2"/>
  <c r="AE89" i="2" s="1"/>
  <c r="AF89" i="2"/>
  <c r="AG89" i="2"/>
  <c r="AK89" i="2"/>
  <c r="AD38" i="2"/>
  <c r="AE38" i="2" s="1"/>
  <c r="AF38" i="2"/>
  <c r="AG38" i="2"/>
  <c r="AK38" i="2"/>
  <c r="AD90" i="2"/>
  <c r="AE90" i="2" s="1"/>
  <c r="AF90" i="2"/>
  <c r="AG90" i="2"/>
  <c r="AK90" i="2"/>
  <c r="AD121" i="2"/>
  <c r="AE121" i="2" s="1"/>
  <c r="AF121" i="2"/>
  <c r="AG121" i="2"/>
  <c r="AK121" i="2"/>
  <c r="AD122" i="2"/>
  <c r="AE122" i="2" s="1"/>
  <c r="AF122" i="2"/>
  <c r="AG122" i="2"/>
  <c r="AK122" i="2"/>
  <c r="AD91" i="2"/>
  <c r="AE91" i="2" s="1"/>
  <c r="AF91" i="2"/>
  <c r="AG91" i="2"/>
  <c r="AK91" i="2"/>
  <c r="AD19" i="2"/>
  <c r="AE19" i="2" s="1"/>
  <c r="AF19" i="2"/>
  <c r="AG19" i="2"/>
  <c r="AK19" i="2"/>
  <c r="AD92" i="2"/>
  <c r="AE92" i="2" s="1"/>
  <c r="AF92" i="2"/>
  <c r="AG92" i="2"/>
  <c r="AK92" i="2"/>
  <c r="AD93" i="2"/>
  <c r="AE93" i="2" s="1"/>
  <c r="AF93" i="2"/>
  <c r="AG93" i="2"/>
  <c r="AK93" i="2"/>
  <c r="AD94" i="2"/>
  <c r="AE94" i="2" s="1"/>
  <c r="AF94" i="2"/>
  <c r="AG94" i="2"/>
  <c r="AK94" i="2"/>
  <c r="AD22" i="2"/>
  <c r="AE22" i="2" s="1"/>
  <c r="AF22" i="2"/>
  <c r="AG22" i="2"/>
  <c r="AK22" i="2"/>
  <c r="AD39" i="2"/>
  <c r="AE39" i="2" s="1"/>
  <c r="AF39" i="2"/>
  <c r="AG39" i="2"/>
  <c r="AK39" i="2"/>
  <c r="AD40" i="2"/>
  <c r="AE40" i="2" s="1"/>
  <c r="AF40" i="2"/>
  <c r="AG40" i="2"/>
  <c r="AK40" i="2"/>
  <c r="AD95" i="2"/>
  <c r="AE95" i="2" s="1"/>
  <c r="AF95" i="2"/>
  <c r="AG95" i="2"/>
  <c r="AK95" i="2"/>
  <c r="AD41" i="2"/>
  <c r="AE41" i="2" s="1"/>
  <c r="AF41" i="2"/>
  <c r="AG41" i="2"/>
  <c r="AK41" i="2"/>
  <c r="AD96" i="2"/>
  <c r="AE96" i="2" s="1"/>
  <c r="AF96" i="2"/>
  <c r="AG96" i="2"/>
  <c r="AK96" i="2"/>
  <c r="AD42" i="2"/>
  <c r="AE42" i="2" s="1"/>
  <c r="AF42" i="2"/>
  <c r="AG42" i="2"/>
  <c r="AK42" i="2"/>
  <c r="X89" i="2"/>
  <c r="Y89" i="2"/>
  <c r="Z89" i="2"/>
  <c r="X74" i="2"/>
  <c r="Y74" i="2"/>
  <c r="Z74" i="2"/>
  <c r="X90" i="2"/>
  <c r="Y90" i="2"/>
  <c r="Z90" i="2"/>
  <c r="X58" i="2"/>
  <c r="Y58" i="2"/>
  <c r="Z58" i="2"/>
  <c r="X91" i="2"/>
  <c r="Y91" i="2"/>
  <c r="Z91" i="2"/>
  <c r="X92" i="2"/>
  <c r="Y92" i="2"/>
  <c r="Z92" i="2"/>
  <c r="X59" i="2"/>
  <c r="Y59" i="2"/>
  <c r="Z59" i="2"/>
  <c r="X93" i="2"/>
  <c r="Y93" i="2"/>
  <c r="Z93" i="2"/>
  <c r="X37" i="2"/>
  <c r="Y37" i="2"/>
  <c r="Z37" i="2"/>
  <c r="X60" i="2"/>
  <c r="Y60" i="2"/>
  <c r="Z60" i="2"/>
  <c r="X38" i="2"/>
  <c r="Y38" i="2"/>
  <c r="Z38" i="2"/>
  <c r="X61" i="2"/>
  <c r="Y61" i="2"/>
  <c r="Z61" i="2"/>
  <c r="X39" i="2"/>
  <c r="Y39" i="2"/>
  <c r="Z39" i="2"/>
  <c r="X40" i="2"/>
  <c r="Y40" i="2"/>
  <c r="Z40" i="2"/>
  <c r="X94" i="2"/>
  <c r="Y94" i="2"/>
  <c r="Z94" i="2"/>
  <c r="X51" i="2"/>
  <c r="Y51" i="2"/>
  <c r="Z51" i="2"/>
  <c r="X95" i="2"/>
  <c r="Y95" i="2"/>
  <c r="Z95" i="2"/>
  <c r="X96" i="2"/>
  <c r="Y96" i="2"/>
  <c r="Z96" i="2"/>
  <c r="X97" i="2"/>
  <c r="Y97" i="2"/>
  <c r="Z97" i="2"/>
  <c r="X98" i="2"/>
  <c r="Y98" i="2"/>
  <c r="Z98" i="2"/>
  <c r="X4" i="2"/>
  <c r="Y4" i="2"/>
  <c r="Z4" i="2"/>
  <c r="X99" i="2"/>
  <c r="Y99" i="2"/>
  <c r="Z99" i="2"/>
  <c r="X32" i="2"/>
  <c r="Y32" i="2"/>
  <c r="Z32" i="2"/>
  <c r="X62" i="2"/>
  <c r="Y62" i="2"/>
  <c r="Z62" i="2"/>
  <c r="X100" i="2"/>
  <c r="Y100" i="2"/>
  <c r="Z100" i="2"/>
  <c r="X52" i="2"/>
  <c r="Y52" i="2"/>
  <c r="Z52" i="2"/>
  <c r="X28" i="2"/>
  <c r="Y28" i="2"/>
  <c r="Z28" i="2"/>
  <c r="X41" i="2"/>
  <c r="Y41" i="2"/>
  <c r="Z41" i="2"/>
  <c r="X75" i="2"/>
  <c r="Y75" i="2"/>
  <c r="Z75" i="2"/>
  <c r="X5" i="2"/>
  <c r="Y5" i="2"/>
  <c r="Z5" i="2"/>
  <c r="X53" i="2"/>
  <c r="Y53" i="2"/>
  <c r="Z53" i="2"/>
  <c r="X101" i="2"/>
  <c r="Y101" i="2"/>
  <c r="Z101" i="2"/>
  <c r="X63" i="2"/>
  <c r="Y63" i="2"/>
  <c r="Z63" i="2"/>
  <c r="X102" i="2"/>
  <c r="Y102" i="2"/>
  <c r="Z102" i="2"/>
  <c r="X103" i="2"/>
  <c r="Y103" i="2"/>
  <c r="Z103" i="2"/>
  <c r="X104" i="2"/>
  <c r="Y104" i="2"/>
  <c r="Z104" i="2"/>
  <c r="X42" i="2"/>
  <c r="Y42" i="2"/>
  <c r="Z42" i="2"/>
  <c r="X6" i="2"/>
  <c r="Y6" i="2"/>
  <c r="Z6" i="2"/>
  <c r="X105" i="2"/>
  <c r="Y105" i="2"/>
  <c r="Z105" i="2"/>
  <c r="X106" i="2"/>
  <c r="Y106" i="2"/>
  <c r="Z106" i="2"/>
  <c r="X33" i="2"/>
  <c r="Y33" i="2"/>
  <c r="Z33" i="2"/>
  <c r="X64" i="2"/>
  <c r="Y64" i="2"/>
  <c r="Z64" i="2"/>
  <c r="X76" i="2"/>
  <c r="Y76" i="2"/>
  <c r="Z76" i="2"/>
  <c r="X65" i="2"/>
  <c r="Y65" i="2"/>
  <c r="Z65" i="2"/>
  <c r="X66" i="2"/>
  <c r="Y66" i="2"/>
  <c r="Z66" i="2"/>
  <c r="X54" i="2"/>
  <c r="Y54" i="2"/>
  <c r="Z54" i="2"/>
  <c r="X7" i="2"/>
  <c r="Y7" i="2"/>
  <c r="Z7" i="2"/>
  <c r="X43" i="2"/>
  <c r="Y43" i="2"/>
  <c r="Z43" i="2"/>
  <c r="X107" i="2"/>
  <c r="Y107" i="2"/>
  <c r="Z107" i="2"/>
  <c r="X44" i="2"/>
  <c r="Y44" i="2"/>
  <c r="Z44" i="2"/>
  <c r="X108" i="2"/>
  <c r="Y108" i="2"/>
  <c r="Z108" i="2"/>
  <c r="X8" i="2"/>
  <c r="Y8" i="2"/>
  <c r="Z8" i="2"/>
  <c r="X109" i="2"/>
  <c r="Y109" i="2"/>
  <c r="Z109" i="2"/>
  <c r="X77" i="2"/>
  <c r="Y77" i="2"/>
  <c r="Z77" i="2"/>
  <c r="X78" i="2"/>
  <c r="Y78" i="2"/>
  <c r="Z78" i="2"/>
  <c r="X79" i="2"/>
  <c r="Y79" i="2"/>
  <c r="Z79" i="2"/>
  <c r="X80" i="2"/>
  <c r="Y80" i="2"/>
  <c r="Z80" i="2"/>
  <c r="X110" i="2"/>
  <c r="Y110" i="2"/>
  <c r="Z110" i="2"/>
  <c r="X67" i="2"/>
  <c r="Y67" i="2"/>
  <c r="Z67" i="2"/>
  <c r="X45" i="2"/>
  <c r="Y45" i="2"/>
  <c r="Z45" i="2"/>
  <c r="X9" i="2"/>
  <c r="Y9" i="2"/>
  <c r="Z9" i="2"/>
  <c r="X111" i="2"/>
  <c r="Y111" i="2"/>
  <c r="Z111" i="2"/>
  <c r="X10" i="2"/>
  <c r="Y10" i="2"/>
  <c r="Z10" i="2"/>
  <c r="X112" i="2"/>
  <c r="Y112" i="2"/>
  <c r="Z112" i="2"/>
  <c r="X68" i="2"/>
  <c r="Y68" i="2"/>
  <c r="Z68" i="2"/>
  <c r="X81" i="2"/>
  <c r="Y81" i="2"/>
  <c r="Z81" i="2"/>
  <c r="X113" i="2"/>
  <c r="Y113" i="2"/>
  <c r="Z113" i="2"/>
  <c r="X114" i="2"/>
  <c r="Y114" i="2"/>
  <c r="Z114" i="2"/>
  <c r="X115" i="2"/>
  <c r="Y115" i="2"/>
  <c r="Z115" i="2"/>
  <c r="X116" i="2"/>
  <c r="Y116" i="2"/>
  <c r="Z116" i="2"/>
  <c r="X29" i="2"/>
  <c r="Y29" i="2"/>
  <c r="Z29" i="2"/>
  <c r="X82" i="2"/>
  <c r="Y82" i="2"/>
  <c r="Z82" i="2"/>
  <c r="X117" i="2"/>
  <c r="Y117" i="2"/>
  <c r="Z117" i="2"/>
  <c r="X69" i="2"/>
  <c r="Y69" i="2"/>
  <c r="Z69" i="2"/>
  <c r="X118" i="2"/>
  <c r="Y118" i="2"/>
  <c r="Z118" i="2"/>
  <c r="X119" i="2"/>
  <c r="Y119" i="2"/>
  <c r="Z119" i="2"/>
  <c r="X83" i="2"/>
  <c r="Y83" i="2"/>
  <c r="Z83" i="2"/>
  <c r="X46" i="2"/>
  <c r="Y46" i="2"/>
  <c r="Z46" i="2"/>
  <c r="X84" i="2"/>
  <c r="Y84" i="2"/>
  <c r="Z84" i="2"/>
  <c r="X47" i="2"/>
  <c r="Y47" i="2"/>
  <c r="Z47" i="2"/>
  <c r="X70" i="2"/>
  <c r="Y70" i="2"/>
  <c r="Z70" i="2"/>
  <c r="X48" i="2"/>
  <c r="Y48" i="2"/>
  <c r="Z48" i="2"/>
  <c r="X120" i="2"/>
  <c r="Y120" i="2"/>
  <c r="Z120" i="2"/>
  <c r="X34" i="2"/>
  <c r="Y34" i="2"/>
  <c r="Z34" i="2"/>
  <c r="X11" i="2"/>
  <c r="Y11" i="2"/>
  <c r="Z11" i="2"/>
  <c r="X121" i="2"/>
  <c r="Y121" i="2"/>
  <c r="Z121" i="2"/>
  <c r="X12" i="2"/>
  <c r="Y12" i="2"/>
  <c r="Z12" i="2"/>
  <c r="X49" i="2"/>
  <c r="Y49" i="2"/>
  <c r="Z49" i="2"/>
  <c r="X50" i="2"/>
  <c r="Y50" i="2"/>
  <c r="Z50" i="2"/>
  <c r="X122" i="2"/>
  <c r="Y122" i="2"/>
  <c r="Z122" i="2"/>
  <c r="X123" i="2"/>
  <c r="Y123" i="2"/>
  <c r="Z123" i="2"/>
  <c r="X124" i="2"/>
  <c r="Y124" i="2"/>
  <c r="Z124" i="2"/>
  <c r="X13" i="2"/>
  <c r="Y13" i="2"/>
  <c r="Z13" i="2"/>
  <c r="X30" i="2"/>
  <c r="Y30" i="2"/>
  <c r="Z30" i="2"/>
  <c r="X71" i="2"/>
  <c r="Y71" i="2"/>
  <c r="Z71" i="2"/>
  <c r="X35" i="2"/>
  <c r="Y35" i="2"/>
  <c r="Z35" i="2"/>
  <c r="X55" i="2"/>
  <c r="Y55" i="2"/>
  <c r="Z55" i="2"/>
  <c r="X72" i="2"/>
  <c r="Y72" i="2"/>
  <c r="Z72" i="2"/>
  <c r="X125" i="2"/>
  <c r="Y125" i="2"/>
  <c r="Z125" i="2"/>
  <c r="X126" i="2"/>
  <c r="Y126" i="2"/>
  <c r="Z126" i="2"/>
  <c r="X127" i="2"/>
  <c r="Y127" i="2"/>
  <c r="Z127" i="2"/>
  <c r="X85" i="2"/>
  <c r="Y85" i="2"/>
  <c r="Z85" i="2"/>
  <c r="X86" i="2"/>
  <c r="Y86" i="2"/>
  <c r="Z86" i="2"/>
  <c r="X128" i="2"/>
  <c r="Y128" i="2"/>
  <c r="Z128" i="2"/>
  <c r="X31" i="2"/>
  <c r="Y31" i="2"/>
  <c r="Z31" i="2"/>
  <c r="X73" i="2"/>
  <c r="Y73" i="2"/>
  <c r="Z73" i="2"/>
  <c r="X129" i="2"/>
  <c r="Y129" i="2"/>
  <c r="Z129" i="2"/>
  <c r="X130" i="2"/>
  <c r="Y130" i="2"/>
  <c r="Z130" i="2"/>
  <c r="X131" i="2"/>
  <c r="Y131" i="2"/>
  <c r="Z131" i="2"/>
  <c r="X14" i="2"/>
  <c r="Y14" i="2"/>
  <c r="Z14" i="2"/>
  <c r="X15" i="2"/>
  <c r="Y15" i="2"/>
  <c r="Z15" i="2"/>
  <c r="X56" i="2"/>
  <c r="Y56" i="2"/>
  <c r="Z56" i="2"/>
  <c r="X87" i="2"/>
  <c r="Y87" i="2"/>
  <c r="Z87" i="2"/>
  <c r="X36" i="2"/>
  <c r="Y36" i="2"/>
  <c r="Z36" i="2"/>
  <c r="X16" i="2"/>
  <c r="Y16" i="2"/>
  <c r="Z16" i="2"/>
  <c r="X3" i="2"/>
  <c r="Y3" i="2"/>
  <c r="Z3" i="2"/>
  <c r="X17" i="2"/>
  <c r="Y17" i="2"/>
  <c r="Z17" i="2"/>
  <c r="X88" i="2"/>
  <c r="Y88" i="2"/>
  <c r="Z88" i="2"/>
  <c r="Z57" i="2"/>
  <c r="Y57" i="2"/>
  <c r="AB375" i="2" l="1"/>
  <c r="AJ375" i="2"/>
  <c r="AH375" i="2"/>
  <c r="AI375" i="2" s="1"/>
  <c r="AB371" i="2"/>
  <c r="AJ371" i="2"/>
  <c r="AH371" i="2"/>
  <c r="AI371" i="2" s="1"/>
  <c r="AB367" i="2"/>
  <c r="AJ367" i="2"/>
  <c r="AH367" i="2"/>
  <c r="AI367" i="2" s="1"/>
  <c r="AJ359" i="2"/>
  <c r="AH359" i="2"/>
  <c r="AI359" i="2" s="1"/>
  <c r="AB359" i="2"/>
  <c r="AJ351" i="2"/>
  <c r="AH351" i="2"/>
  <c r="AI351" i="2" s="1"/>
  <c r="AB351" i="2"/>
  <c r="AJ343" i="2"/>
  <c r="AH343" i="2"/>
  <c r="AI343" i="2" s="1"/>
  <c r="AB343" i="2"/>
  <c r="AJ335" i="2"/>
  <c r="AH335" i="2"/>
  <c r="AI335" i="2" s="1"/>
  <c r="AB335" i="2"/>
  <c r="AJ327" i="2"/>
  <c r="AH327" i="2"/>
  <c r="AI327" i="2" s="1"/>
  <c r="AB327" i="2"/>
  <c r="AJ319" i="2"/>
  <c r="AH319" i="2"/>
  <c r="AI319" i="2" s="1"/>
  <c r="AB319" i="2"/>
  <c r="AJ311" i="2"/>
  <c r="AH311" i="2"/>
  <c r="AI311" i="2" s="1"/>
  <c r="AB311" i="2"/>
  <c r="AJ303" i="2"/>
  <c r="AH303" i="2"/>
  <c r="AI303" i="2" s="1"/>
  <c r="AB303" i="2"/>
  <c r="AJ299" i="2"/>
  <c r="AH299" i="2"/>
  <c r="AI299" i="2" s="1"/>
  <c r="AB299" i="2"/>
  <c r="AJ295" i="2"/>
  <c r="AH295" i="2"/>
  <c r="AI295" i="2" s="1"/>
  <c r="AB295" i="2"/>
  <c r="AJ287" i="2"/>
  <c r="AH287" i="2"/>
  <c r="AI287" i="2" s="1"/>
  <c r="AB287" i="2"/>
  <c r="AJ283" i="2"/>
  <c r="AH283" i="2"/>
  <c r="AI283" i="2" s="1"/>
  <c r="AB283" i="2"/>
  <c r="AJ279" i="2"/>
  <c r="AH279" i="2"/>
  <c r="AI279" i="2" s="1"/>
  <c r="AB279" i="2"/>
  <c r="AJ271" i="2"/>
  <c r="AH271" i="2"/>
  <c r="AI271" i="2" s="1"/>
  <c r="AB271" i="2"/>
  <c r="AJ267" i="2"/>
  <c r="AH267" i="2"/>
  <c r="AI267" i="2" s="1"/>
  <c r="AB267" i="2"/>
  <c r="AJ263" i="2"/>
  <c r="AH263" i="2"/>
  <c r="AI263" i="2" s="1"/>
  <c r="AB263" i="2"/>
  <c r="AJ259" i="2"/>
  <c r="AH259" i="2"/>
  <c r="AI259" i="2" s="1"/>
  <c r="AB259" i="2"/>
  <c r="AJ255" i="2"/>
  <c r="AH255" i="2"/>
  <c r="AI255" i="2" s="1"/>
  <c r="AB255" i="2"/>
  <c r="AJ251" i="2"/>
  <c r="AH251" i="2"/>
  <c r="AI251" i="2" s="1"/>
  <c r="AB251" i="2"/>
  <c r="AJ247" i="2"/>
  <c r="AH247" i="2"/>
  <c r="AI247" i="2" s="1"/>
  <c r="AB247" i="2"/>
  <c r="AJ243" i="2"/>
  <c r="AH243" i="2"/>
  <c r="AI243" i="2" s="1"/>
  <c r="AB243" i="2"/>
  <c r="AJ239" i="2"/>
  <c r="AH239" i="2"/>
  <c r="AI239" i="2" s="1"/>
  <c r="AB239" i="2"/>
  <c r="AJ235" i="2"/>
  <c r="AH235" i="2"/>
  <c r="AI235" i="2" s="1"/>
  <c r="AB235" i="2"/>
  <c r="AJ231" i="2"/>
  <c r="AH231" i="2"/>
  <c r="AI231" i="2" s="1"/>
  <c r="AB231" i="2"/>
  <c r="AJ227" i="2"/>
  <c r="AH227" i="2"/>
  <c r="AI227" i="2" s="1"/>
  <c r="AB227" i="2"/>
  <c r="AJ223" i="2"/>
  <c r="AH223" i="2"/>
  <c r="AI223" i="2" s="1"/>
  <c r="AB223" i="2"/>
  <c r="AJ219" i="2"/>
  <c r="AH219" i="2"/>
  <c r="AI219" i="2" s="1"/>
  <c r="AB219" i="2"/>
  <c r="AJ215" i="2"/>
  <c r="AH215" i="2"/>
  <c r="AI215" i="2" s="1"/>
  <c r="AB215" i="2"/>
  <c r="AJ211" i="2"/>
  <c r="AH211" i="2"/>
  <c r="AI211" i="2" s="1"/>
  <c r="AB211" i="2"/>
  <c r="AJ207" i="2"/>
  <c r="AH207" i="2"/>
  <c r="AI207" i="2" s="1"/>
  <c r="AB207" i="2"/>
  <c r="AJ203" i="2"/>
  <c r="AH203" i="2"/>
  <c r="AI203" i="2" s="1"/>
  <c r="AB203" i="2"/>
  <c r="AJ199" i="2"/>
  <c r="AH199" i="2"/>
  <c r="AI199" i="2" s="1"/>
  <c r="AB199" i="2"/>
  <c r="AJ195" i="2"/>
  <c r="AH195" i="2"/>
  <c r="AI195" i="2" s="1"/>
  <c r="AB195" i="2"/>
  <c r="AJ191" i="2"/>
  <c r="AH191" i="2"/>
  <c r="AI191" i="2" s="1"/>
  <c r="AB191" i="2"/>
  <c r="AJ187" i="2"/>
  <c r="AH187" i="2"/>
  <c r="AI187" i="2" s="1"/>
  <c r="AB187" i="2"/>
  <c r="AJ183" i="2"/>
  <c r="AH183" i="2"/>
  <c r="AI183" i="2" s="1"/>
  <c r="AB183" i="2"/>
  <c r="AJ179" i="2"/>
  <c r="AH179" i="2"/>
  <c r="AI179" i="2" s="1"/>
  <c r="AB179" i="2"/>
  <c r="AJ175" i="2"/>
  <c r="AH175" i="2"/>
  <c r="AI175" i="2" s="1"/>
  <c r="AB175" i="2"/>
  <c r="AJ171" i="2"/>
  <c r="AH171" i="2"/>
  <c r="AI171" i="2" s="1"/>
  <c r="AB171" i="2"/>
  <c r="AJ167" i="2"/>
  <c r="AH167" i="2"/>
  <c r="AI167" i="2" s="1"/>
  <c r="AB167" i="2"/>
  <c r="AJ163" i="2"/>
  <c r="AH163" i="2"/>
  <c r="AI163" i="2" s="1"/>
  <c r="AB163" i="2"/>
  <c r="AJ159" i="2"/>
  <c r="AH159" i="2"/>
  <c r="AI159" i="2" s="1"/>
  <c r="AB159" i="2"/>
  <c r="AJ155" i="2"/>
  <c r="AH155" i="2"/>
  <c r="AI155" i="2" s="1"/>
  <c r="AB155" i="2"/>
  <c r="AJ151" i="2"/>
  <c r="AH151" i="2"/>
  <c r="AI151" i="2" s="1"/>
  <c r="AB151" i="2"/>
  <c r="AJ147" i="2"/>
  <c r="AH147" i="2"/>
  <c r="AI147" i="2" s="1"/>
  <c r="AB147" i="2"/>
  <c r="AJ143" i="2"/>
  <c r="AH143" i="2"/>
  <c r="AI143" i="2" s="1"/>
  <c r="AB143" i="2"/>
  <c r="AJ720" i="2"/>
  <c r="AB720" i="2"/>
  <c r="AH720" i="2"/>
  <c r="AI720" i="2" s="1"/>
  <c r="AJ716" i="2"/>
  <c r="AB716" i="2"/>
  <c r="AH716" i="2"/>
  <c r="AI716" i="2" s="1"/>
  <c r="AJ712" i="2"/>
  <c r="AB712" i="2"/>
  <c r="AH712" i="2"/>
  <c r="AI712" i="2" s="1"/>
  <c r="AJ708" i="2"/>
  <c r="AB708" i="2"/>
  <c r="AH708" i="2"/>
  <c r="AI708" i="2" s="1"/>
  <c r="AJ704" i="2"/>
  <c r="AB704" i="2"/>
  <c r="AH704" i="2"/>
  <c r="AI704" i="2" s="1"/>
  <c r="AJ700" i="2"/>
  <c r="AB700" i="2"/>
  <c r="AH700" i="2"/>
  <c r="AI700" i="2" s="1"/>
  <c r="AJ692" i="2"/>
  <c r="AB692" i="2"/>
  <c r="AH692" i="2"/>
  <c r="AI692" i="2" s="1"/>
  <c r="AJ684" i="2"/>
  <c r="AB684" i="2"/>
  <c r="AH684" i="2"/>
  <c r="AI684" i="2" s="1"/>
  <c r="AJ676" i="2"/>
  <c r="AB676" i="2"/>
  <c r="AH676" i="2"/>
  <c r="AI676" i="2" s="1"/>
  <c r="AJ664" i="2"/>
  <c r="AB664" i="2"/>
  <c r="AH664" i="2"/>
  <c r="AI664" i="2" s="1"/>
  <c r="AJ656" i="2"/>
  <c r="AB656" i="2"/>
  <c r="AH656" i="2"/>
  <c r="AI656" i="2" s="1"/>
  <c r="AJ42" i="2"/>
  <c r="AH42" i="2"/>
  <c r="AI42" i="2" s="1"/>
  <c r="AB42" i="2"/>
  <c r="AB96" i="2"/>
  <c r="AJ96" i="2"/>
  <c r="AH96" i="2"/>
  <c r="AI96" i="2" s="1"/>
  <c r="AH41" i="2"/>
  <c r="AI41" i="2" s="1"/>
  <c r="AB41" i="2"/>
  <c r="AJ41" i="2"/>
  <c r="AJ95" i="2"/>
  <c r="AH95" i="2"/>
  <c r="AI95" i="2" s="1"/>
  <c r="AB95" i="2"/>
  <c r="AB40" i="2"/>
  <c r="AJ40" i="2"/>
  <c r="AH40" i="2"/>
  <c r="AI40" i="2" s="1"/>
  <c r="AJ39" i="2"/>
  <c r="AH39" i="2"/>
  <c r="AI39" i="2" s="1"/>
  <c r="AB39" i="2"/>
  <c r="AJ22" i="2"/>
  <c r="AH22" i="2"/>
  <c r="AI22" i="2" s="1"/>
  <c r="AB22" i="2"/>
  <c r="AJ94" i="2"/>
  <c r="AH94" i="2"/>
  <c r="AI94" i="2" s="1"/>
  <c r="AB94" i="2"/>
  <c r="AH93" i="2"/>
  <c r="AI93" i="2" s="1"/>
  <c r="AB93" i="2"/>
  <c r="AJ93" i="2"/>
  <c r="AB92" i="2"/>
  <c r="AJ92" i="2"/>
  <c r="AH92" i="2"/>
  <c r="AI92" i="2" s="1"/>
  <c r="AH19" i="2"/>
  <c r="AI19" i="2" s="1"/>
  <c r="AB19" i="2"/>
  <c r="AJ19" i="2"/>
  <c r="AJ91" i="2"/>
  <c r="AH91" i="2"/>
  <c r="AI91" i="2" s="1"/>
  <c r="AB91" i="2"/>
  <c r="AJ122" i="2"/>
  <c r="AH122" i="2"/>
  <c r="AI122" i="2" s="1"/>
  <c r="AB122" i="2"/>
  <c r="AH121" i="2"/>
  <c r="AI121" i="2" s="1"/>
  <c r="AB121" i="2"/>
  <c r="AJ121" i="2"/>
  <c r="AJ90" i="2"/>
  <c r="AH90" i="2"/>
  <c r="AI90" i="2" s="1"/>
  <c r="AB90" i="2"/>
  <c r="AJ38" i="2"/>
  <c r="AH38" i="2"/>
  <c r="AI38" i="2" s="1"/>
  <c r="AB38" i="2"/>
  <c r="AH89" i="2"/>
  <c r="AI89" i="2" s="1"/>
  <c r="AB89" i="2"/>
  <c r="AJ89" i="2"/>
  <c r="AB88" i="2"/>
  <c r="AJ88" i="2"/>
  <c r="AH88" i="2"/>
  <c r="AI88" i="2" s="1"/>
  <c r="AB18" i="2"/>
  <c r="AJ18" i="2"/>
  <c r="AH18" i="2"/>
  <c r="AI18" i="2" s="1"/>
  <c r="AB120" i="2"/>
  <c r="AJ120" i="2"/>
  <c r="AH120" i="2"/>
  <c r="AI120" i="2" s="1"/>
  <c r="AH21" i="2"/>
  <c r="AI21" i="2" s="1"/>
  <c r="AB21" i="2"/>
  <c r="AJ21" i="2"/>
  <c r="AH37" i="2"/>
  <c r="AI37" i="2" s="1"/>
  <c r="AB37" i="2"/>
  <c r="AJ37" i="2"/>
  <c r="AJ119" i="2"/>
  <c r="AH119" i="2"/>
  <c r="AI119" i="2" s="1"/>
  <c r="AB119" i="2"/>
  <c r="AJ118" i="2"/>
  <c r="AH118" i="2"/>
  <c r="AI118" i="2" s="1"/>
  <c r="AB118" i="2"/>
  <c r="AJ87" i="2"/>
  <c r="AH87" i="2"/>
  <c r="AI87" i="2" s="1"/>
  <c r="AB87" i="2"/>
  <c r="AJ17" i="2"/>
  <c r="AH17" i="2"/>
  <c r="AI17" i="2" s="1"/>
  <c r="AB17" i="2"/>
  <c r="AJ86" i="2"/>
  <c r="AH86" i="2"/>
  <c r="AI86" i="2" s="1"/>
  <c r="AB86" i="2"/>
  <c r="AH85" i="2"/>
  <c r="AI85" i="2" s="1"/>
  <c r="AB85" i="2"/>
  <c r="AJ85" i="2"/>
  <c r="AB84" i="2"/>
  <c r="AJ84" i="2"/>
  <c r="AH84" i="2"/>
  <c r="AI84" i="2" s="1"/>
  <c r="AJ83" i="2"/>
  <c r="AH83" i="2"/>
  <c r="AI83" i="2" s="1"/>
  <c r="AB83" i="2"/>
  <c r="AJ16" i="2"/>
  <c r="AH16" i="2"/>
  <c r="AI16" i="2" s="1"/>
  <c r="AB16" i="2"/>
  <c r="AJ82" i="2"/>
  <c r="AH82" i="2"/>
  <c r="AI82" i="2" s="1"/>
  <c r="AB82" i="2"/>
  <c r="AH81" i="2"/>
  <c r="AI81" i="2" s="1"/>
  <c r="AB81" i="2"/>
  <c r="AJ81" i="2"/>
  <c r="AB36" i="2"/>
  <c r="AJ36" i="2"/>
  <c r="AH36" i="2"/>
  <c r="AI36" i="2" s="1"/>
  <c r="AB80" i="2"/>
  <c r="AJ80" i="2"/>
  <c r="AH80" i="2"/>
  <c r="AI80" i="2" s="1"/>
  <c r="AJ79" i="2"/>
  <c r="AH79" i="2"/>
  <c r="AI79" i="2" s="1"/>
  <c r="AB79" i="2"/>
  <c r="AH117" i="2"/>
  <c r="AI117" i="2" s="1"/>
  <c r="AB117" i="2"/>
  <c r="AJ117" i="2"/>
  <c r="AJ78" i="2"/>
  <c r="AH78" i="2"/>
  <c r="AI78" i="2" s="1"/>
  <c r="AB78" i="2"/>
  <c r="AJ35" i="2"/>
  <c r="AH35" i="2"/>
  <c r="AI35" i="2" s="1"/>
  <c r="AB35" i="2"/>
  <c r="AH15" i="2"/>
  <c r="AI15" i="2" s="1"/>
  <c r="AB15" i="2"/>
  <c r="AJ15" i="2"/>
  <c r="AJ34" i="2"/>
  <c r="AH34" i="2"/>
  <c r="AI34" i="2" s="1"/>
  <c r="AB34" i="2"/>
  <c r="AH77" i="2"/>
  <c r="AI77" i="2" s="1"/>
  <c r="AB77" i="2"/>
  <c r="AJ77" i="2"/>
  <c r="AB76" i="2"/>
  <c r="AJ76" i="2"/>
  <c r="AH76" i="2"/>
  <c r="AI76" i="2" s="1"/>
  <c r="AB116" i="2"/>
  <c r="AJ116" i="2"/>
  <c r="AH116" i="2"/>
  <c r="AI116" i="2" s="1"/>
  <c r="AJ75" i="2"/>
  <c r="AH75" i="2"/>
  <c r="AI75" i="2" s="1"/>
  <c r="AB75" i="2"/>
  <c r="AH33" i="2"/>
  <c r="AI33" i="2" s="1"/>
  <c r="AB33" i="2"/>
  <c r="AJ33" i="2"/>
  <c r="AJ115" i="2"/>
  <c r="AH115" i="2"/>
  <c r="AI115" i="2" s="1"/>
  <c r="AB115" i="2"/>
  <c r="AJ74" i="2"/>
  <c r="AH74" i="2"/>
  <c r="AI74" i="2" s="1"/>
  <c r="AB74" i="2"/>
  <c r="AH73" i="2"/>
  <c r="AI73" i="2" s="1"/>
  <c r="AB73" i="2"/>
  <c r="AJ73" i="2"/>
  <c r="AB72" i="2"/>
  <c r="AJ72" i="2"/>
  <c r="AH72" i="2"/>
  <c r="AI72" i="2" s="1"/>
  <c r="AJ71" i="2"/>
  <c r="AH71" i="2"/>
  <c r="AI71" i="2" s="1"/>
  <c r="AB71" i="2"/>
  <c r="AB32" i="2"/>
  <c r="AJ32" i="2"/>
  <c r="AH32" i="2"/>
  <c r="AI32" i="2" s="1"/>
  <c r="AJ114" i="2"/>
  <c r="AH114" i="2"/>
  <c r="AI114" i="2" s="1"/>
  <c r="AB114" i="2"/>
  <c r="AJ70" i="2"/>
  <c r="AH70" i="2"/>
  <c r="AI70" i="2" s="1"/>
  <c r="AB70" i="2"/>
  <c r="AB14" i="2"/>
  <c r="AJ14" i="2"/>
  <c r="AH14" i="2"/>
  <c r="AI14" i="2" s="1"/>
  <c r="AJ13" i="2"/>
  <c r="AH13" i="2"/>
  <c r="AI13" i="2" s="1"/>
  <c r="AB13" i="2"/>
  <c r="AJ12" i="2"/>
  <c r="AB12" i="2"/>
  <c r="AH12" i="2"/>
  <c r="AI12" i="2" s="1"/>
  <c r="AH11" i="2"/>
  <c r="AI11" i="2" s="1"/>
  <c r="AB11" i="2"/>
  <c r="AJ11" i="2"/>
  <c r="AH113" i="2"/>
  <c r="AI113" i="2" s="1"/>
  <c r="AB113" i="2"/>
  <c r="AJ113" i="2"/>
  <c r="AH69" i="2"/>
  <c r="AI69" i="2" s="1"/>
  <c r="AB69" i="2"/>
  <c r="AJ69" i="2"/>
  <c r="AJ31" i="2"/>
  <c r="AH31" i="2"/>
  <c r="AI31" i="2" s="1"/>
  <c r="AB31" i="2"/>
  <c r="AJ30" i="2"/>
  <c r="AH30" i="2"/>
  <c r="AI30" i="2" s="1"/>
  <c r="AB30" i="2"/>
  <c r="AH29" i="2"/>
  <c r="AI29" i="2" s="1"/>
  <c r="AB29" i="2"/>
  <c r="AJ29" i="2"/>
  <c r="AB28" i="2"/>
  <c r="AJ28" i="2"/>
  <c r="AH28" i="2"/>
  <c r="AI28" i="2" s="1"/>
  <c r="AB68" i="2"/>
  <c r="AJ68" i="2"/>
  <c r="AH68" i="2"/>
  <c r="AI68" i="2" s="1"/>
  <c r="AJ67" i="2"/>
  <c r="AH67" i="2"/>
  <c r="AI67" i="2" s="1"/>
  <c r="AB67" i="2"/>
  <c r="AJ66" i="2"/>
  <c r="AH66" i="2"/>
  <c r="AI66" i="2" s="1"/>
  <c r="AB66" i="2"/>
  <c r="AH65" i="2"/>
  <c r="AI65" i="2" s="1"/>
  <c r="AB65" i="2"/>
  <c r="AJ65" i="2"/>
  <c r="AB64" i="2"/>
  <c r="AJ64" i="2"/>
  <c r="AH64" i="2"/>
  <c r="AI64" i="2" s="1"/>
  <c r="AJ63" i="2"/>
  <c r="AH63" i="2"/>
  <c r="AI63" i="2" s="1"/>
  <c r="AB63" i="2"/>
  <c r="AB10" i="2"/>
  <c r="AJ10" i="2"/>
  <c r="AH10" i="2"/>
  <c r="AI10" i="2" s="1"/>
  <c r="AJ20" i="2"/>
  <c r="AH20" i="2"/>
  <c r="AI20" i="2" s="1"/>
  <c r="AB20" i="2"/>
  <c r="AB112" i="2"/>
  <c r="AJ112" i="2"/>
  <c r="AH112" i="2"/>
  <c r="AI112" i="2" s="1"/>
  <c r="AJ111" i="2"/>
  <c r="AH111" i="2"/>
  <c r="AI111" i="2" s="1"/>
  <c r="AB111" i="2"/>
  <c r="AJ110" i="2"/>
  <c r="AH110" i="2"/>
  <c r="AI110" i="2" s="1"/>
  <c r="AB110" i="2"/>
  <c r="AJ27" i="2"/>
  <c r="AH27" i="2"/>
  <c r="AI27" i="2" s="1"/>
  <c r="AB27" i="2"/>
  <c r="AH109" i="2"/>
  <c r="AI109" i="2" s="1"/>
  <c r="AB109" i="2"/>
  <c r="AJ109" i="2"/>
  <c r="AJ26" i="2"/>
  <c r="AH26" i="2"/>
  <c r="AI26" i="2" s="1"/>
  <c r="AB26" i="2"/>
  <c r="AJ62" i="2"/>
  <c r="AH62" i="2"/>
  <c r="AI62" i="2" s="1"/>
  <c r="AB62" i="2"/>
  <c r="AH61" i="2"/>
  <c r="AI61" i="2" s="1"/>
  <c r="AB61" i="2"/>
  <c r="AJ61" i="2"/>
  <c r="AB60" i="2"/>
  <c r="AJ60" i="2"/>
  <c r="AH60" i="2"/>
  <c r="AI60" i="2" s="1"/>
  <c r="AH9" i="2"/>
  <c r="AI9" i="2" s="1"/>
  <c r="AJ9" i="2"/>
  <c r="AB9" i="2"/>
  <c r="AJ59" i="2"/>
  <c r="AH59" i="2"/>
  <c r="AI59" i="2" s="1"/>
  <c r="AB59" i="2"/>
  <c r="AJ8" i="2"/>
  <c r="AH8" i="2"/>
  <c r="AI8" i="2" s="1"/>
  <c r="AB8" i="2"/>
  <c r="AJ58" i="2"/>
  <c r="AH58" i="2"/>
  <c r="AI58" i="2" s="1"/>
  <c r="AB58" i="2"/>
  <c r="AB108" i="2"/>
  <c r="AJ108" i="2"/>
  <c r="AH108" i="2"/>
  <c r="AI108" i="2" s="1"/>
  <c r="AH57" i="2"/>
  <c r="AI57" i="2" s="1"/>
  <c r="AB57" i="2"/>
  <c r="AJ57" i="2"/>
  <c r="AJ102" i="2"/>
  <c r="AH102" i="2"/>
  <c r="AI102" i="2" s="1"/>
  <c r="AB102" i="2"/>
  <c r="AB56" i="2"/>
  <c r="AJ56" i="2"/>
  <c r="AH56" i="2"/>
  <c r="AI56" i="2" s="1"/>
  <c r="AJ55" i="2"/>
  <c r="AH55" i="2"/>
  <c r="AI55" i="2" s="1"/>
  <c r="AB55" i="2"/>
  <c r="AJ107" i="2"/>
  <c r="AH107" i="2"/>
  <c r="AI107" i="2" s="1"/>
  <c r="AB107" i="2"/>
  <c r="AH101" i="2"/>
  <c r="AI101" i="2" s="1"/>
  <c r="AB101" i="2"/>
  <c r="AJ101" i="2"/>
  <c r="AJ54" i="2"/>
  <c r="AH54" i="2"/>
  <c r="AI54" i="2" s="1"/>
  <c r="AB54" i="2"/>
  <c r="AB24" i="2"/>
  <c r="AJ24" i="2"/>
  <c r="AH24" i="2"/>
  <c r="AI24" i="2" s="1"/>
  <c r="AH25" i="2"/>
  <c r="AI25" i="2" s="1"/>
  <c r="AB25" i="2"/>
  <c r="AJ25" i="2"/>
  <c r="AH53" i="2"/>
  <c r="AI53" i="2" s="1"/>
  <c r="AB53" i="2"/>
  <c r="AJ53" i="2"/>
  <c r="AB52" i="2"/>
  <c r="AJ52" i="2"/>
  <c r="AH52" i="2"/>
  <c r="AI52" i="2" s="1"/>
  <c r="AB100" i="2"/>
  <c r="AJ100" i="2"/>
  <c r="AH100" i="2"/>
  <c r="AI100" i="2" s="1"/>
  <c r="AJ51" i="2"/>
  <c r="AH51" i="2"/>
  <c r="AI51" i="2" s="1"/>
  <c r="AB51" i="2"/>
  <c r="AJ50" i="2"/>
  <c r="AH50" i="2"/>
  <c r="AI50" i="2" s="1"/>
  <c r="AB50" i="2"/>
  <c r="AH7" i="2"/>
  <c r="AI7" i="2" s="1"/>
  <c r="AB7" i="2"/>
  <c r="AJ7" i="2"/>
  <c r="AH49" i="2"/>
  <c r="AI49" i="2" s="1"/>
  <c r="AB49" i="2"/>
  <c r="AJ49" i="2"/>
  <c r="AJ99" i="2"/>
  <c r="AH99" i="2"/>
  <c r="AI99" i="2" s="1"/>
  <c r="AB99" i="2"/>
  <c r="AB6" i="2"/>
  <c r="AJ6" i="2"/>
  <c r="AH6" i="2"/>
  <c r="AI6" i="2" s="1"/>
  <c r="AB48" i="2"/>
  <c r="AJ48" i="2"/>
  <c r="AH48" i="2"/>
  <c r="AI48" i="2" s="1"/>
  <c r="AJ98" i="2"/>
  <c r="AH98" i="2"/>
  <c r="AI98" i="2" s="1"/>
  <c r="AB98" i="2"/>
  <c r="AJ47" i="2"/>
  <c r="AH47" i="2"/>
  <c r="AI47" i="2" s="1"/>
  <c r="AB47" i="2"/>
  <c r="AJ23" i="2"/>
  <c r="AH23" i="2"/>
  <c r="AI23" i="2" s="1"/>
  <c r="AB23" i="2"/>
  <c r="AJ5" i="2"/>
  <c r="AH5" i="2"/>
  <c r="AI5" i="2" s="1"/>
  <c r="AB5" i="2"/>
  <c r="AJ106" i="2"/>
  <c r="AH106" i="2"/>
  <c r="AI106" i="2" s="1"/>
  <c r="AB106" i="2"/>
  <c r="AJ46" i="2"/>
  <c r="AH46" i="2"/>
  <c r="AI46" i="2" s="1"/>
  <c r="AB46" i="2"/>
  <c r="AH45" i="2"/>
  <c r="AI45" i="2" s="1"/>
  <c r="AB45" i="2"/>
  <c r="AJ45" i="2"/>
  <c r="AH105" i="2"/>
  <c r="AI105" i="2" s="1"/>
  <c r="AB105" i="2"/>
  <c r="AJ105" i="2"/>
  <c r="AJ4" i="2"/>
  <c r="AB4" i="2"/>
  <c r="AH4" i="2"/>
  <c r="AI4" i="2" s="1"/>
  <c r="AB44" i="2"/>
  <c r="AJ44" i="2"/>
  <c r="AH44" i="2"/>
  <c r="AI44" i="2" s="1"/>
  <c r="AB104" i="2"/>
  <c r="AJ104" i="2"/>
  <c r="AH104" i="2"/>
  <c r="AI104" i="2" s="1"/>
  <c r="AJ43" i="2"/>
  <c r="AH43" i="2"/>
  <c r="AI43" i="2" s="1"/>
  <c r="AB43" i="2"/>
  <c r="AH3" i="2"/>
  <c r="AI3" i="2" s="1"/>
  <c r="AB3" i="2"/>
  <c r="AJ3" i="2"/>
  <c r="AJ726" i="2"/>
  <c r="AB726" i="2"/>
  <c r="AH726" i="2"/>
  <c r="AI726" i="2" s="1"/>
  <c r="AJ722" i="2"/>
  <c r="AB722" i="2"/>
  <c r="AH722" i="2"/>
  <c r="AI722" i="2" s="1"/>
  <c r="AJ718" i="2"/>
  <c r="AB718" i="2"/>
  <c r="AH718" i="2"/>
  <c r="AI718" i="2" s="1"/>
  <c r="AJ714" i="2"/>
  <c r="AB714" i="2"/>
  <c r="AH714" i="2"/>
  <c r="AI714" i="2" s="1"/>
  <c r="AJ710" i="2"/>
  <c r="AB710" i="2"/>
  <c r="AH710" i="2"/>
  <c r="AI710" i="2" s="1"/>
  <c r="AJ706" i="2"/>
  <c r="AB706" i="2"/>
  <c r="AH706" i="2"/>
  <c r="AI706" i="2" s="1"/>
  <c r="AJ702" i="2"/>
  <c r="AB702" i="2"/>
  <c r="AH702" i="2"/>
  <c r="AI702" i="2" s="1"/>
  <c r="AJ698" i="2"/>
  <c r="AB698" i="2"/>
  <c r="AH698" i="2"/>
  <c r="AI698" i="2" s="1"/>
  <c r="AJ694" i="2"/>
  <c r="AB694" i="2"/>
  <c r="AH694" i="2"/>
  <c r="AI694" i="2" s="1"/>
  <c r="AJ690" i="2"/>
  <c r="AB690" i="2"/>
  <c r="AH690" i="2"/>
  <c r="AI690" i="2" s="1"/>
  <c r="AJ686" i="2"/>
  <c r="AB686" i="2"/>
  <c r="AH686" i="2"/>
  <c r="AI686" i="2" s="1"/>
  <c r="AJ682" i="2"/>
  <c r="AB682" i="2"/>
  <c r="AH682" i="2"/>
  <c r="AI682" i="2" s="1"/>
  <c r="AJ678" i="2"/>
  <c r="AB678" i="2"/>
  <c r="AH678" i="2"/>
  <c r="AI678" i="2" s="1"/>
  <c r="AJ674" i="2"/>
  <c r="AB674" i="2"/>
  <c r="AH674" i="2"/>
  <c r="AI674" i="2" s="1"/>
  <c r="AJ670" i="2"/>
  <c r="AB670" i="2"/>
  <c r="AH670" i="2"/>
  <c r="AI670" i="2" s="1"/>
  <c r="AJ666" i="2"/>
  <c r="AB666" i="2"/>
  <c r="AH666" i="2"/>
  <c r="AI666" i="2" s="1"/>
  <c r="AJ662" i="2"/>
  <c r="AB662" i="2"/>
  <c r="AH662" i="2"/>
  <c r="AI662" i="2" s="1"/>
  <c r="AJ658" i="2"/>
  <c r="AB658" i="2"/>
  <c r="AH658" i="2"/>
  <c r="AI658" i="2" s="1"/>
  <c r="AJ654" i="2"/>
  <c r="AB654" i="2"/>
  <c r="AH654" i="2"/>
  <c r="AI654" i="2" s="1"/>
  <c r="AJ650" i="2"/>
  <c r="AB650" i="2"/>
  <c r="AH650" i="2"/>
  <c r="AI650" i="2" s="1"/>
  <c r="AJ646" i="2"/>
  <c r="AB646" i="2"/>
  <c r="AH646" i="2"/>
  <c r="AI646" i="2" s="1"/>
  <c r="AJ642" i="2"/>
  <c r="AB642" i="2"/>
  <c r="AH642" i="2"/>
  <c r="AI642" i="2" s="1"/>
  <c r="AH638" i="2"/>
  <c r="AI638" i="2" s="1"/>
  <c r="AB638" i="2"/>
  <c r="AJ638" i="2"/>
  <c r="AH634" i="2"/>
  <c r="AI634" i="2" s="1"/>
  <c r="AB634" i="2"/>
  <c r="AJ634" i="2"/>
  <c r="AH630" i="2"/>
  <c r="AI630" i="2" s="1"/>
  <c r="AB630" i="2"/>
  <c r="AJ630" i="2"/>
  <c r="AH626" i="2"/>
  <c r="AI626" i="2" s="1"/>
  <c r="AB626" i="2"/>
  <c r="AJ626" i="2"/>
  <c r="AH622" i="2"/>
  <c r="AI622" i="2" s="1"/>
  <c r="AB622" i="2"/>
  <c r="AJ622" i="2"/>
  <c r="AB618" i="2"/>
  <c r="AJ618" i="2"/>
  <c r="AH618" i="2"/>
  <c r="AI618" i="2" s="1"/>
  <c r="AB614" i="2"/>
  <c r="AJ614" i="2"/>
  <c r="AH614" i="2"/>
  <c r="AI614" i="2" s="1"/>
  <c r="AB610" i="2"/>
  <c r="AJ610" i="2"/>
  <c r="AH610" i="2"/>
  <c r="AI610" i="2" s="1"/>
  <c r="AB606" i="2"/>
  <c r="AJ606" i="2"/>
  <c r="AH606" i="2"/>
  <c r="AI606" i="2" s="1"/>
  <c r="AB602" i="2"/>
  <c r="AJ602" i="2"/>
  <c r="AH602" i="2"/>
  <c r="AI602" i="2" s="1"/>
  <c r="AH598" i="2"/>
  <c r="AI598" i="2" s="1"/>
  <c r="AB598" i="2"/>
  <c r="AJ598" i="2"/>
  <c r="AH594" i="2"/>
  <c r="AI594" i="2" s="1"/>
  <c r="AB594" i="2"/>
  <c r="AJ594" i="2"/>
  <c r="AH590" i="2"/>
  <c r="AI590" i="2" s="1"/>
  <c r="AB590" i="2"/>
  <c r="AJ590" i="2"/>
  <c r="AH586" i="2"/>
  <c r="AI586" i="2" s="1"/>
  <c r="AB586" i="2"/>
  <c r="AJ586" i="2"/>
  <c r="AH582" i="2"/>
  <c r="AI582" i="2" s="1"/>
  <c r="AB582" i="2"/>
  <c r="AJ582" i="2"/>
  <c r="AH578" i="2"/>
  <c r="AI578" i="2" s="1"/>
  <c r="AB578" i="2"/>
  <c r="AJ578" i="2"/>
  <c r="AH574" i="2"/>
  <c r="AI574" i="2" s="1"/>
  <c r="AB574" i="2"/>
  <c r="AJ574" i="2"/>
  <c r="AH570" i="2"/>
  <c r="AI570" i="2" s="1"/>
  <c r="AB570" i="2"/>
  <c r="AJ570" i="2"/>
  <c r="AH566" i="2"/>
  <c r="AI566" i="2" s="1"/>
  <c r="AB566" i="2"/>
  <c r="AJ566" i="2"/>
  <c r="AH562" i="2"/>
  <c r="AI562" i="2" s="1"/>
  <c r="AB562" i="2"/>
  <c r="AJ562" i="2"/>
  <c r="AH558" i="2"/>
  <c r="AI558" i="2" s="1"/>
  <c r="AB558" i="2"/>
  <c r="AJ558" i="2"/>
  <c r="AH554" i="2"/>
  <c r="AI554" i="2" s="1"/>
  <c r="AB554" i="2"/>
  <c r="AJ554" i="2"/>
  <c r="AH550" i="2"/>
  <c r="AI550" i="2" s="1"/>
  <c r="AB550" i="2"/>
  <c r="AJ550" i="2"/>
  <c r="AH546" i="2"/>
  <c r="AI546" i="2" s="1"/>
  <c r="AB546" i="2"/>
  <c r="AJ546" i="2"/>
  <c r="AH542" i="2"/>
  <c r="AI542" i="2" s="1"/>
  <c r="AB542" i="2"/>
  <c r="AJ542" i="2"/>
  <c r="AH538" i="2"/>
  <c r="AI538" i="2" s="1"/>
  <c r="AB538" i="2"/>
  <c r="AJ538" i="2"/>
  <c r="AH534" i="2"/>
  <c r="AI534" i="2" s="1"/>
  <c r="AB534" i="2"/>
  <c r="AJ534" i="2"/>
  <c r="AH530" i="2"/>
  <c r="AI530" i="2" s="1"/>
  <c r="AB530" i="2"/>
  <c r="AJ530" i="2"/>
  <c r="AH526" i="2"/>
  <c r="AI526" i="2" s="1"/>
  <c r="AB526" i="2"/>
  <c r="AJ526" i="2"/>
  <c r="AH522" i="2"/>
  <c r="AI522" i="2" s="1"/>
  <c r="AB522" i="2"/>
  <c r="AJ522" i="2"/>
  <c r="AH518" i="2"/>
  <c r="AI518" i="2" s="1"/>
  <c r="AB518" i="2"/>
  <c r="AJ518" i="2"/>
  <c r="AH514" i="2"/>
  <c r="AI514" i="2" s="1"/>
  <c r="AB514" i="2"/>
  <c r="AJ514" i="2"/>
  <c r="AH510" i="2"/>
  <c r="AI510" i="2" s="1"/>
  <c r="AB510" i="2"/>
  <c r="AJ510" i="2"/>
  <c r="AH506" i="2"/>
  <c r="AI506" i="2" s="1"/>
  <c r="AB506" i="2"/>
  <c r="AJ506" i="2"/>
  <c r="AH502" i="2"/>
  <c r="AI502" i="2" s="1"/>
  <c r="AB502" i="2"/>
  <c r="AJ502" i="2"/>
  <c r="AH498" i="2"/>
  <c r="AI498" i="2" s="1"/>
  <c r="AB498" i="2"/>
  <c r="AJ498" i="2"/>
  <c r="AH494" i="2"/>
  <c r="AI494" i="2" s="1"/>
  <c r="AB494" i="2"/>
  <c r="AJ494" i="2"/>
  <c r="AH490" i="2"/>
  <c r="AI490" i="2" s="1"/>
  <c r="AB490" i="2"/>
  <c r="AJ490" i="2"/>
  <c r="AH486" i="2"/>
  <c r="AI486" i="2" s="1"/>
  <c r="AB486" i="2"/>
  <c r="AJ486" i="2"/>
  <c r="AJ482" i="2"/>
  <c r="AH482" i="2"/>
  <c r="AI482" i="2" s="1"/>
  <c r="AB482" i="2"/>
  <c r="AJ478" i="2"/>
  <c r="AB478" i="2"/>
  <c r="AH478" i="2"/>
  <c r="AI478" i="2" s="1"/>
  <c r="AJ474" i="2"/>
  <c r="AH474" i="2"/>
  <c r="AI474" i="2" s="1"/>
  <c r="AB474" i="2"/>
  <c r="AJ470" i="2"/>
  <c r="AH470" i="2"/>
  <c r="AI470" i="2" s="1"/>
  <c r="AB470" i="2"/>
  <c r="AJ466" i="2"/>
  <c r="AH466" i="2"/>
  <c r="AI466" i="2" s="1"/>
  <c r="AB466" i="2"/>
  <c r="AJ462" i="2"/>
  <c r="AH462" i="2"/>
  <c r="AI462" i="2" s="1"/>
  <c r="AB462" i="2"/>
  <c r="AJ458" i="2"/>
  <c r="AH458" i="2"/>
  <c r="AI458" i="2" s="1"/>
  <c r="AB458" i="2"/>
  <c r="AJ454" i="2"/>
  <c r="AH454" i="2"/>
  <c r="AI454" i="2" s="1"/>
  <c r="AB454" i="2"/>
  <c r="AJ450" i="2"/>
  <c r="AH450" i="2"/>
  <c r="AI450" i="2" s="1"/>
  <c r="AB450" i="2"/>
  <c r="AJ446" i="2"/>
  <c r="AH446" i="2"/>
  <c r="AI446" i="2" s="1"/>
  <c r="AB446" i="2"/>
  <c r="AJ442" i="2"/>
  <c r="AH442" i="2"/>
  <c r="AI442" i="2" s="1"/>
  <c r="AB442" i="2"/>
  <c r="AJ438" i="2"/>
  <c r="AH438" i="2"/>
  <c r="AI438" i="2" s="1"/>
  <c r="AB438" i="2"/>
  <c r="AJ434" i="2"/>
  <c r="AH434" i="2"/>
  <c r="AI434" i="2" s="1"/>
  <c r="AB434" i="2"/>
  <c r="AJ430" i="2"/>
  <c r="AH430" i="2"/>
  <c r="AI430" i="2" s="1"/>
  <c r="AB430" i="2"/>
  <c r="AJ426" i="2"/>
  <c r="AH426" i="2"/>
  <c r="AI426" i="2" s="1"/>
  <c r="AB426" i="2"/>
  <c r="AJ422" i="2"/>
  <c r="AH422" i="2"/>
  <c r="AI422" i="2" s="1"/>
  <c r="AB422" i="2"/>
  <c r="AJ418" i="2"/>
  <c r="AH418" i="2"/>
  <c r="AI418" i="2" s="1"/>
  <c r="AB418" i="2"/>
  <c r="AJ414" i="2"/>
  <c r="AH414" i="2"/>
  <c r="AI414" i="2" s="1"/>
  <c r="AB414" i="2"/>
  <c r="AJ410" i="2"/>
  <c r="AH410" i="2"/>
  <c r="AI410" i="2" s="1"/>
  <c r="AB410" i="2"/>
  <c r="AJ406" i="2"/>
  <c r="AH406" i="2"/>
  <c r="AI406" i="2" s="1"/>
  <c r="AB406" i="2"/>
  <c r="AJ402" i="2"/>
  <c r="AH402" i="2"/>
  <c r="AI402" i="2" s="1"/>
  <c r="AB402" i="2"/>
  <c r="AJ398" i="2"/>
  <c r="AH398" i="2"/>
  <c r="AI398" i="2" s="1"/>
  <c r="AB398" i="2"/>
  <c r="AJ394" i="2"/>
  <c r="AH394" i="2"/>
  <c r="AI394" i="2" s="1"/>
  <c r="AB394" i="2"/>
  <c r="AJ390" i="2"/>
  <c r="AH390" i="2"/>
  <c r="AI390" i="2" s="1"/>
  <c r="AB390" i="2"/>
  <c r="AJ386" i="2"/>
  <c r="AH386" i="2"/>
  <c r="AI386" i="2" s="1"/>
  <c r="AB386" i="2"/>
  <c r="AJ382" i="2"/>
  <c r="AH382" i="2"/>
  <c r="AI382" i="2" s="1"/>
  <c r="AB382" i="2"/>
  <c r="AJ378" i="2"/>
  <c r="AH378" i="2"/>
  <c r="AI378" i="2" s="1"/>
  <c r="AB378" i="2"/>
  <c r="AJ374" i="2"/>
  <c r="AH374" i="2"/>
  <c r="AI374" i="2" s="1"/>
  <c r="AB374" i="2"/>
  <c r="AJ370" i="2"/>
  <c r="AH370" i="2"/>
  <c r="AI370" i="2" s="1"/>
  <c r="AB370" i="2"/>
  <c r="AJ366" i="2"/>
  <c r="AH366" i="2"/>
  <c r="AI366" i="2" s="1"/>
  <c r="AB366" i="2"/>
  <c r="AJ362" i="2"/>
  <c r="AH362" i="2"/>
  <c r="AI362" i="2" s="1"/>
  <c r="AB362" i="2"/>
  <c r="AJ358" i="2"/>
  <c r="AH358" i="2"/>
  <c r="AI358" i="2" s="1"/>
  <c r="AB358" i="2"/>
  <c r="AJ354" i="2"/>
  <c r="AH354" i="2"/>
  <c r="AI354" i="2" s="1"/>
  <c r="AB354" i="2"/>
  <c r="AJ350" i="2"/>
  <c r="AH350" i="2"/>
  <c r="AI350" i="2" s="1"/>
  <c r="AB350" i="2"/>
  <c r="AJ346" i="2"/>
  <c r="AH346" i="2"/>
  <c r="AI346" i="2" s="1"/>
  <c r="AB346" i="2"/>
  <c r="AJ342" i="2"/>
  <c r="AH342" i="2"/>
  <c r="AI342" i="2" s="1"/>
  <c r="AB342" i="2"/>
  <c r="AJ338" i="2"/>
  <c r="AH338" i="2"/>
  <c r="AI338" i="2" s="1"/>
  <c r="AB338" i="2"/>
  <c r="AJ334" i="2"/>
  <c r="AH334" i="2"/>
  <c r="AI334" i="2" s="1"/>
  <c r="AB334" i="2"/>
  <c r="AJ330" i="2"/>
  <c r="AH330" i="2"/>
  <c r="AI330" i="2" s="1"/>
  <c r="AB330" i="2"/>
  <c r="AJ326" i="2"/>
  <c r="AH326" i="2"/>
  <c r="AI326" i="2" s="1"/>
  <c r="AB326" i="2"/>
  <c r="AJ322" i="2"/>
  <c r="AH322" i="2"/>
  <c r="AI322" i="2" s="1"/>
  <c r="AB322" i="2"/>
  <c r="AJ318" i="2"/>
  <c r="AH318" i="2"/>
  <c r="AI318" i="2" s="1"/>
  <c r="AB318" i="2"/>
  <c r="AJ314" i="2"/>
  <c r="AH314" i="2"/>
  <c r="AI314" i="2" s="1"/>
  <c r="AB314" i="2"/>
  <c r="AJ310" i="2"/>
  <c r="AH310" i="2"/>
  <c r="AI310" i="2" s="1"/>
  <c r="AB310" i="2"/>
  <c r="AJ306" i="2"/>
  <c r="AH306" i="2"/>
  <c r="AI306" i="2" s="1"/>
  <c r="AB306" i="2"/>
  <c r="AJ302" i="2"/>
  <c r="AH302" i="2"/>
  <c r="AI302" i="2" s="1"/>
  <c r="AB302" i="2"/>
  <c r="AJ298" i="2"/>
  <c r="AH298" i="2"/>
  <c r="AI298" i="2" s="1"/>
  <c r="AB298" i="2"/>
  <c r="AJ294" i="2"/>
  <c r="AH294" i="2"/>
  <c r="AI294" i="2" s="1"/>
  <c r="AB294" i="2"/>
  <c r="AJ290" i="2"/>
  <c r="AH290" i="2"/>
  <c r="AI290" i="2" s="1"/>
  <c r="AB290" i="2"/>
  <c r="AJ286" i="2"/>
  <c r="AH286" i="2"/>
  <c r="AI286" i="2" s="1"/>
  <c r="AB286" i="2"/>
  <c r="AJ282" i="2"/>
  <c r="AH282" i="2"/>
  <c r="AI282" i="2" s="1"/>
  <c r="AB282" i="2"/>
  <c r="AJ278" i="2"/>
  <c r="AH278" i="2"/>
  <c r="AI278" i="2" s="1"/>
  <c r="AB278" i="2"/>
  <c r="AJ274" i="2"/>
  <c r="AH274" i="2"/>
  <c r="AI274" i="2" s="1"/>
  <c r="AB274" i="2"/>
  <c r="AJ270" i="2"/>
  <c r="AH270" i="2"/>
  <c r="AI270" i="2" s="1"/>
  <c r="AB270" i="2"/>
  <c r="AJ266" i="2"/>
  <c r="AH266" i="2"/>
  <c r="AI266" i="2" s="1"/>
  <c r="AB266" i="2"/>
  <c r="AJ262" i="2"/>
  <c r="AH262" i="2"/>
  <c r="AI262" i="2" s="1"/>
  <c r="AB262" i="2"/>
  <c r="AJ258" i="2"/>
  <c r="AH258" i="2"/>
  <c r="AI258" i="2" s="1"/>
  <c r="AB258" i="2"/>
  <c r="AJ254" i="2"/>
  <c r="AH254" i="2"/>
  <c r="AI254" i="2" s="1"/>
  <c r="AB254" i="2"/>
  <c r="AJ250" i="2"/>
  <c r="AH250" i="2"/>
  <c r="AI250" i="2" s="1"/>
  <c r="AB250" i="2"/>
  <c r="AJ246" i="2"/>
  <c r="AH246" i="2"/>
  <c r="AI246" i="2" s="1"/>
  <c r="AB246" i="2"/>
  <c r="AJ242" i="2"/>
  <c r="AH242" i="2"/>
  <c r="AI242" i="2" s="1"/>
  <c r="AB242" i="2"/>
  <c r="AJ238" i="2"/>
  <c r="AH238" i="2"/>
  <c r="AI238" i="2" s="1"/>
  <c r="AB238" i="2"/>
  <c r="AJ234" i="2"/>
  <c r="AH234" i="2"/>
  <c r="AI234" i="2" s="1"/>
  <c r="AB234" i="2"/>
  <c r="AJ230" i="2"/>
  <c r="AH230" i="2"/>
  <c r="AI230" i="2" s="1"/>
  <c r="AB230" i="2"/>
  <c r="AJ226" i="2"/>
  <c r="AH226" i="2"/>
  <c r="AI226" i="2" s="1"/>
  <c r="AB226" i="2"/>
  <c r="AJ222" i="2"/>
  <c r="AH222" i="2"/>
  <c r="AI222" i="2" s="1"/>
  <c r="AB222" i="2"/>
  <c r="AJ218" i="2"/>
  <c r="AH218" i="2"/>
  <c r="AI218" i="2" s="1"/>
  <c r="AB218" i="2"/>
  <c r="AJ214" i="2"/>
  <c r="AH214" i="2"/>
  <c r="AI214" i="2" s="1"/>
  <c r="AB214" i="2"/>
  <c r="AJ210" i="2"/>
  <c r="AH210" i="2"/>
  <c r="AI210" i="2" s="1"/>
  <c r="AB210" i="2"/>
  <c r="AJ206" i="2"/>
  <c r="AH206" i="2"/>
  <c r="AI206" i="2" s="1"/>
  <c r="AB206" i="2"/>
  <c r="AJ202" i="2"/>
  <c r="AH202" i="2"/>
  <c r="AI202" i="2" s="1"/>
  <c r="AB202" i="2"/>
  <c r="AJ198" i="2"/>
  <c r="AH198" i="2"/>
  <c r="AI198" i="2" s="1"/>
  <c r="AB198" i="2"/>
  <c r="AJ194" i="2"/>
  <c r="AH194" i="2"/>
  <c r="AI194" i="2" s="1"/>
  <c r="AB194" i="2"/>
  <c r="AJ190" i="2"/>
  <c r="AH190" i="2"/>
  <c r="AI190" i="2" s="1"/>
  <c r="AB190" i="2"/>
  <c r="AJ186" i="2"/>
  <c r="AH186" i="2"/>
  <c r="AI186" i="2" s="1"/>
  <c r="AB186" i="2"/>
  <c r="AJ182" i="2"/>
  <c r="AH182" i="2"/>
  <c r="AI182" i="2" s="1"/>
  <c r="AB182" i="2"/>
  <c r="AJ178" i="2"/>
  <c r="AH178" i="2"/>
  <c r="AI178" i="2" s="1"/>
  <c r="AB178" i="2"/>
  <c r="AJ174" i="2"/>
  <c r="AH174" i="2"/>
  <c r="AI174" i="2" s="1"/>
  <c r="AB174" i="2"/>
  <c r="AJ170" i="2"/>
  <c r="AH170" i="2"/>
  <c r="AI170" i="2" s="1"/>
  <c r="AB170" i="2"/>
  <c r="AJ166" i="2"/>
  <c r="AH166" i="2"/>
  <c r="AI166" i="2" s="1"/>
  <c r="AB166" i="2"/>
  <c r="AJ162" i="2"/>
  <c r="AH162" i="2"/>
  <c r="AI162" i="2" s="1"/>
  <c r="AB162" i="2"/>
  <c r="AJ158" i="2"/>
  <c r="AH158" i="2"/>
  <c r="AI158" i="2" s="1"/>
  <c r="AB158" i="2"/>
  <c r="AJ154" i="2"/>
  <c r="AH154" i="2"/>
  <c r="AI154" i="2" s="1"/>
  <c r="AB154" i="2"/>
  <c r="AJ150" i="2"/>
  <c r="AH150" i="2"/>
  <c r="AI150" i="2" s="1"/>
  <c r="AB150" i="2"/>
  <c r="AJ146" i="2"/>
  <c r="AH146" i="2"/>
  <c r="AI146" i="2" s="1"/>
  <c r="AB146" i="2"/>
  <c r="AJ142" i="2"/>
  <c r="AH142" i="2"/>
  <c r="AI142" i="2" s="1"/>
  <c r="AB142" i="2"/>
  <c r="AJ138" i="2"/>
  <c r="AH138" i="2"/>
  <c r="AI138" i="2" s="1"/>
  <c r="AB138" i="2"/>
  <c r="AJ134" i="2"/>
  <c r="AH134" i="2"/>
  <c r="AI134" i="2" s="1"/>
  <c r="AB134" i="2"/>
  <c r="AJ130" i="2"/>
  <c r="AH130" i="2"/>
  <c r="AI130" i="2" s="1"/>
  <c r="AB130" i="2"/>
  <c r="AJ126" i="2"/>
  <c r="AH126" i="2"/>
  <c r="AI126" i="2" s="1"/>
  <c r="AB126" i="2"/>
  <c r="AH97" i="2"/>
  <c r="AI97" i="2" s="1"/>
  <c r="AB97" i="2"/>
  <c r="AJ97" i="2"/>
  <c r="AJ723" i="2"/>
  <c r="AB723" i="2"/>
  <c r="AH723" i="2"/>
  <c r="AI723" i="2" s="1"/>
  <c r="AJ715" i="2"/>
  <c r="AB715" i="2"/>
  <c r="AH715" i="2"/>
  <c r="AI715" i="2" s="1"/>
  <c r="AJ707" i="2"/>
  <c r="AB707" i="2"/>
  <c r="AH707" i="2"/>
  <c r="AI707" i="2" s="1"/>
  <c r="AJ699" i="2"/>
  <c r="AB699" i="2"/>
  <c r="AH699" i="2"/>
  <c r="AI699" i="2" s="1"/>
  <c r="AJ691" i="2"/>
  <c r="AB691" i="2"/>
  <c r="AH691" i="2"/>
  <c r="AI691" i="2" s="1"/>
  <c r="AJ683" i="2"/>
  <c r="AB683" i="2"/>
  <c r="AH683" i="2"/>
  <c r="AI683" i="2" s="1"/>
  <c r="AJ679" i="2"/>
  <c r="AB679" i="2"/>
  <c r="AH679" i="2"/>
  <c r="AI679" i="2" s="1"/>
  <c r="AJ671" i="2"/>
  <c r="AB671" i="2"/>
  <c r="AH671" i="2"/>
  <c r="AI671" i="2" s="1"/>
  <c r="AJ663" i="2"/>
  <c r="AB663" i="2"/>
  <c r="AH663" i="2"/>
  <c r="AI663" i="2" s="1"/>
  <c r="AJ655" i="2"/>
  <c r="AB655" i="2"/>
  <c r="AH655" i="2"/>
  <c r="AI655" i="2" s="1"/>
  <c r="AJ647" i="2"/>
  <c r="AB647" i="2"/>
  <c r="AH647" i="2"/>
  <c r="AI647" i="2" s="1"/>
  <c r="AH639" i="2"/>
  <c r="AI639" i="2" s="1"/>
  <c r="AB639" i="2"/>
  <c r="AJ639" i="2"/>
  <c r="AH631" i="2"/>
  <c r="AI631" i="2" s="1"/>
  <c r="AB631" i="2"/>
  <c r="AJ631" i="2"/>
  <c r="AB619" i="2"/>
  <c r="AH619" i="2"/>
  <c r="AI619" i="2" s="1"/>
  <c r="AJ619" i="2"/>
  <c r="AB611" i="2"/>
  <c r="AH611" i="2"/>
  <c r="AI611" i="2" s="1"/>
  <c r="AJ611" i="2"/>
  <c r="AB603" i="2"/>
  <c r="AH603" i="2"/>
  <c r="AI603" i="2" s="1"/>
  <c r="AJ603" i="2"/>
  <c r="AH595" i="2"/>
  <c r="AI595" i="2" s="1"/>
  <c r="AB595" i="2"/>
  <c r="AJ595" i="2"/>
  <c r="AH587" i="2"/>
  <c r="AI587" i="2" s="1"/>
  <c r="AB587" i="2"/>
  <c r="AJ587" i="2"/>
  <c r="AJ139" i="2"/>
  <c r="AH139" i="2"/>
  <c r="AI139" i="2" s="1"/>
  <c r="AB139" i="2"/>
  <c r="AJ135" i="2"/>
  <c r="AH135" i="2"/>
  <c r="AI135" i="2" s="1"/>
  <c r="AB135" i="2"/>
  <c r="AJ131" i="2"/>
  <c r="AH131" i="2"/>
  <c r="AI131" i="2" s="1"/>
  <c r="AB131" i="2"/>
  <c r="AJ127" i="2"/>
  <c r="AH127" i="2"/>
  <c r="AI127" i="2" s="1"/>
  <c r="AB127" i="2"/>
  <c r="AJ123" i="2"/>
  <c r="AH123" i="2"/>
  <c r="AI123" i="2" s="1"/>
  <c r="AB123" i="2"/>
  <c r="AH543" i="2"/>
  <c r="AI543" i="2" s="1"/>
  <c r="AB543" i="2"/>
  <c r="AJ543" i="2"/>
  <c r="AH535" i="2"/>
  <c r="AI535" i="2" s="1"/>
  <c r="AB535" i="2"/>
  <c r="AJ535" i="2"/>
  <c r="AH527" i="2"/>
  <c r="AI527" i="2" s="1"/>
  <c r="AB527" i="2"/>
  <c r="AJ527" i="2"/>
  <c r="AH519" i="2"/>
  <c r="AI519" i="2" s="1"/>
  <c r="AB519" i="2"/>
  <c r="AJ519" i="2"/>
  <c r="AH511" i="2"/>
  <c r="AI511" i="2" s="1"/>
  <c r="AB511" i="2"/>
  <c r="AJ511" i="2"/>
  <c r="AH503" i="2"/>
  <c r="AI503" i="2" s="1"/>
  <c r="AB503" i="2"/>
  <c r="AJ503" i="2"/>
  <c r="AH495" i="2"/>
  <c r="AI495" i="2" s="1"/>
  <c r="AB495" i="2"/>
  <c r="AJ495" i="2"/>
  <c r="AH491" i="2"/>
  <c r="AI491" i="2" s="1"/>
  <c r="AB491" i="2"/>
  <c r="AJ491" i="2"/>
  <c r="AB483" i="2"/>
  <c r="AJ483" i="2"/>
  <c r="AH483" i="2"/>
  <c r="AI483" i="2" s="1"/>
  <c r="AB475" i="2"/>
  <c r="AJ475" i="2"/>
  <c r="AH475" i="2"/>
  <c r="AI475" i="2" s="1"/>
  <c r="AB467" i="2"/>
  <c r="AJ467" i="2"/>
  <c r="AH467" i="2"/>
  <c r="AI467" i="2" s="1"/>
  <c r="AB459" i="2"/>
  <c r="AJ459" i="2"/>
  <c r="AH459" i="2"/>
  <c r="AI459" i="2" s="1"/>
  <c r="AB451" i="2"/>
  <c r="AJ451" i="2"/>
  <c r="AH451" i="2"/>
  <c r="AI451" i="2" s="1"/>
  <c r="AB443" i="2"/>
  <c r="AJ443" i="2"/>
  <c r="AH443" i="2"/>
  <c r="AI443" i="2" s="1"/>
  <c r="AB435" i="2"/>
  <c r="AJ435" i="2"/>
  <c r="AH435" i="2"/>
  <c r="AI435" i="2" s="1"/>
  <c r="AB427" i="2"/>
  <c r="AJ427" i="2"/>
  <c r="AH427" i="2"/>
  <c r="AI427" i="2" s="1"/>
  <c r="AB419" i="2"/>
  <c r="AJ419" i="2"/>
  <c r="AH419" i="2"/>
  <c r="AI419" i="2" s="1"/>
  <c r="AB411" i="2"/>
  <c r="AJ411" i="2"/>
  <c r="AH411" i="2"/>
  <c r="AI411" i="2" s="1"/>
  <c r="AB403" i="2"/>
  <c r="AJ403" i="2"/>
  <c r="AH403" i="2"/>
  <c r="AI403" i="2" s="1"/>
  <c r="AB395" i="2"/>
  <c r="AJ395" i="2"/>
  <c r="AH395" i="2"/>
  <c r="AI395" i="2" s="1"/>
  <c r="AB391" i="2"/>
  <c r="AJ391" i="2"/>
  <c r="AH391" i="2"/>
  <c r="AI391" i="2" s="1"/>
  <c r="AB387" i="2"/>
  <c r="AJ387" i="2"/>
  <c r="AH387" i="2"/>
  <c r="AI387" i="2" s="1"/>
  <c r="AB383" i="2"/>
  <c r="AJ383" i="2"/>
  <c r="AH383" i="2"/>
  <c r="AI383" i="2" s="1"/>
  <c r="AB379" i="2"/>
  <c r="AJ379" i="2"/>
  <c r="AH379" i="2"/>
  <c r="AI379" i="2" s="1"/>
  <c r="AB363" i="2"/>
  <c r="AJ363" i="2"/>
  <c r="AH363" i="2"/>
  <c r="AI363" i="2" s="1"/>
  <c r="AJ355" i="2"/>
  <c r="AH355" i="2"/>
  <c r="AI355" i="2" s="1"/>
  <c r="AB355" i="2"/>
  <c r="AJ347" i="2"/>
  <c r="AH347" i="2"/>
  <c r="AI347" i="2" s="1"/>
  <c r="AB347" i="2"/>
  <c r="AJ339" i="2"/>
  <c r="AH339" i="2"/>
  <c r="AI339" i="2" s="1"/>
  <c r="AB339" i="2"/>
  <c r="AJ331" i="2"/>
  <c r="AH331" i="2"/>
  <c r="AI331" i="2" s="1"/>
  <c r="AB331" i="2"/>
  <c r="AJ323" i="2"/>
  <c r="AH323" i="2"/>
  <c r="AI323" i="2" s="1"/>
  <c r="AB323" i="2"/>
  <c r="AJ315" i="2"/>
  <c r="AH315" i="2"/>
  <c r="AI315" i="2" s="1"/>
  <c r="AB315" i="2"/>
  <c r="AJ307" i="2"/>
  <c r="AH307" i="2"/>
  <c r="AI307" i="2" s="1"/>
  <c r="AB307" i="2"/>
  <c r="AJ291" i="2"/>
  <c r="AH291" i="2"/>
  <c r="AI291" i="2" s="1"/>
  <c r="AB291" i="2"/>
  <c r="AJ275" i="2"/>
  <c r="AH275" i="2"/>
  <c r="AI275" i="2" s="1"/>
  <c r="AB275" i="2"/>
  <c r="AB604" i="2"/>
  <c r="AH604" i="2"/>
  <c r="AI604" i="2" s="1"/>
  <c r="AJ604" i="2"/>
  <c r="AH596" i="2"/>
  <c r="AI596" i="2" s="1"/>
  <c r="AB596" i="2"/>
  <c r="AJ596" i="2"/>
  <c r="AH592" i="2"/>
  <c r="AI592" i="2" s="1"/>
  <c r="AB592" i="2"/>
  <c r="AJ592" i="2"/>
  <c r="AH588" i="2"/>
  <c r="AI588" i="2" s="1"/>
  <c r="AB588" i="2"/>
  <c r="AJ588" i="2"/>
  <c r="AH584" i="2"/>
  <c r="AI584" i="2" s="1"/>
  <c r="AB584" i="2"/>
  <c r="AJ584" i="2"/>
  <c r="AH580" i="2"/>
  <c r="AI580" i="2" s="1"/>
  <c r="AB580" i="2"/>
  <c r="AJ580" i="2"/>
  <c r="AH576" i="2"/>
  <c r="AI576" i="2" s="1"/>
  <c r="AB576" i="2"/>
  <c r="AJ576" i="2"/>
  <c r="AH572" i="2"/>
  <c r="AI572" i="2" s="1"/>
  <c r="AB572" i="2"/>
  <c r="AJ572" i="2"/>
  <c r="AH568" i="2"/>
  <c r="AI568" i="2" s="1"/>
  <c r="AB568" i="2"/>
  <c r="AJ568" i="2"/>
  <c r="AH564" i="2"/>
  <c r="AI564" i="2" s="1"/>
  <c r="AB564" i="2"/>
  <c r="AJ564" i="2"/>
  <c r="AH560" i="2"/>
  <c r="AI560" i="2" s="1"/>
  <c r="AB560" i="2"/>
  <c r="AJ560" i="2"/>
  <c r="AH556" i="2"/>
  <c r="AI556" i="2" s="1"/>
  <c r="AB556" i="2"/>
  <c r="AJ556" i="2"/>
  <c r="AH552" i="2"/>
  <c r="AI552" i="2" s="1"/>
  <c r="AB552" i="2"/>
  <c r="AJ552" i="2"/>
  <c r="AH548" i="2"/>
  <c r="AI548" i="2" s="1"/>
  <c r="AB548" i="2"/>
  <c r="AJ548" i="2"/>
  <c r="AH544" i="2"/>
  <c r="AI544" i="2" s="1"/>
  <c r="AB544" i="2"/>
  <c r="AJ544" i="2"/>
  <c r="AH540" i="2"/>
  <c r="AI540" i="2" s="1"/>
  <c r="AB540" i="2"/>
  <c r="AJ540" i="2"/>
  <c r="AH536" i="2"/>
  <c r="AI536" i="2" s="1"/>
  <c r="AB536" i="2"/>
  <c r="AJ536" i="2"/>
  <c r="AH532" i="2"/>
  <c r="AI532" i="2" s="1"/>
  <c r="AB532" i="2"/>
  <c r="AJ532" i="2"/>
  <c r="AH528" i="2"/>
  <c r="AI528" i="2" s="1"/>
  <c r="AB528" i="2"/>
  <c r="AJ528" i="2"/>
  <c r="AH524" i="2"/>
  <c r="AI524" i="2" s="1"/>
  <c r="AB524" i="2"/>
  <c r="AJ524" i="2"/>
  <c r="AH520" i="2"/>
  <c r="AI520" i="2" s="1"/>
  <c r="AB520" i="2"/>
  <c r="AJ520" i="2"/>
  <c r="AH516" i="2"/>
  <c r="AI516" i="2" s="1"/>
  <c r="AB516" i="2"/>
  <c r="AJ516" i="2"/>
  <c r="AH512" i="2"/>
  <c r="AI512" i="2" s="1"/>
  <c r="AB512" i="2"/>
  <c r="AJ512" i="2"/>
  <c r="AH508" i="2"/>
  <c r="AI508" i="2" s="1"/>
  <c r="AB508" i="2"/>
  <c r="AJ508" i="2"/>
  <c r="AH504" i="2"/>
  <c r="AI504" i="2" s="1"/>
  <c r="AB504" i="2"/>
  <c r="AJ504" i="2"/>
  <c r="AH500" i="2"/>
  <c r="AI500" i="2" s="1"/>
  <c r="AB500" i="2"/>
  <c r="AJ500" i="2"/>
  <c r="AH496" i="2"/>
  <c r="AI496" i="2" s="1"/>
  <c r="AB496" i="2"/>
  <c r="AJ496" i="2"/>
  <c r="AH492" i="2"/>
  <c r="AI492" i="2" s="1"/>
  <c r="AB492" i="2"/>
  <c r="AJ492" i="2"/>
  <c r="AH488" i="2"/>
  <c r="AI488" i="2" s="1"/>
  <c r="AB488" i="2"/>
  <c r="AJ488" i="2"/>
  <c r="AH484" i="2"/>
  <c r="AI484" i="2" s="1"/>
  <c r="AB484" i="2"/>
  <c r="AJ484" i="2"/>
  <c r="AH480" i="2"/>
  <c r="AI480" i="2" s="1"/>
  <c r="AB480" i="2"/>
  <c r="AJ480" i="2"/>
  <c r="AH476" i="2"/>
  <c r="AI476" i="2" s="1"/>
  <c r="AB476" i="2"/>
  <c r="AJ476" i="2"/>
  <c r="AH472" i="2"/>
  <c r="AI472" i="2" s="1"/>
  <c r="AB472" i="2"/>
  <c r="AJ472" i="2"/>
  <c r="AH468" i="2"/>
  <c r="AI468" i="2" s="1"/>
  <c r="AB468" i="2"/>
  <c r="AJ468" i="2"/>
  <c r="AH464" i="2"/>
  <c r="AI464" i="2" s="1"/>
  <c r="AB464" i="2"/>
  <c r="AJ464" i="2"/>
  <c r="AH460" i="2"/>
  <c r="AI460" i="2" s="1"/>
  <c r="AB460" i="2"/>
  <c r="AJ460" i="2"/>
  <c r="AH456" i="2"/>
  <c r="AI456" i="2" s="1"/>
  <c r="AB456" i="2"/>
  <c r="AJ456" i="2"/>
  <c r="AH452" i="2"/>
  <c r="AI452" i="2" s="1"/>
  <c r="AB452" i="2"/>
  <c r="AJ452" i="2"/>
  <c r="AH448" i="2"/>
  <c r="AI448" i="2" s="1"/>
  <c r="AB448" i="2"/>
  <c r="AJ448" i="2"/>
  <c r="AH444" i="2"/>
  <c r="AI444" i="2" s="1"/>
  <c r="AB444" i="2"/>
  <c r="AJ444" i="2"/>
  <c r="AH440" i="2"/>
  <c r="AI440" i="2" s="1"/>
  <c r="AB440" i="2"/>
  <c r="AJ440" i="2"/>
  <c r="AH436" i="2"/>
  <c r="AI436" i="2" s="1"/>
  <c r="AB436" i="2"/>
  <c r="AJ436" i="2"/>
  <c r="AH432" i="2"/>
  <c r="AI432" i="2" s="1"/>
  <c r="AB432" i="2"/>
  <c r="AJ432" i="2"/>
  <c r="AH428" i="2"/>
  <c r="AI428" i="2" s="1"/>
  <c r="AB428" i="2"/>
  <c r="AJ428" i="2"/>
  <c r="AH424" i="2"/>
  <c r="AI424" i="2" s="1"/>
  <c r="AB424" i="2"/>
  <c r="AJ424" i="2"/>
  <c r="AH420" i="2"/>
  <c r="AI420" i="2" s="1"/>
  <c r="AB420" i="2"/>
  <c r="AJ420" i="2"/>
  <c r="AH416" i="2"/>
  <c r="AI416" i="2" s="1"/>
  <c r="AB416" i="2"/>
  <c r="AJ416" i="2"/>
  <c r="AH412" i="2"/>
  <c r="AI412" i="2" s="1"/>
  <c r="AB412" i="2"/>
  <c r="AJ412" i="2"/>
  <c r="AH408" i="2"/>
  <c r="AI408" i="2" s="1"/>
  <c r="AB408" i="2"/>
  <c r="AJ408" i="2"/>
  <c r="AH404" i="2"/>
  <c r="AI404" i="2" s="1"/>
  <c r="AB404" i="2"/>
  <c r="AJ404" i="2"/>
  <c r="AH400" i="2"/>
  <c r="AI400" i="2" s="1"/>
  <c r="AB400" i="2"/>
  <c r="AJ400" i="2"/>
  <c r="AH396" i="2"/>
  <c r="AI396" i="2" s="1"/>
  <c r="AB396" i="2"/>
  <c r="AJ396" i="2"/>
  <c r="AH392" i="2"/>
  <c r="AI392" i="2" s="1"/>
  <c r="AB392" i="2"/>
  <c r="AJ392" i="2"/>
  <c r="AH388" i="2"/>
  <c r="AI388" i="2" s="1"/>
  <c r="AB388" i="2"/>
  <c r="AJ388" i="2"/>
  <c r="AH384" i="2"/>
  <c r="AI384" i="2" s="1"/>
  <c r="AB384" i="2"/>
  <c r="AJ384" i="2"/>
  <c r="AH380" i="2"/>
  <c r="AI380" i="2" s="1"/>
  <c r="AB380" i="2"/>
  <c r="AJ380" i="2"/>
  <c r="AH376" i="2"/>
  <c r="AI376" i="2" s="1"/>
  <c r="AB376" i="2"/>
  <c r="AJ376" i="2"/>
  <c r="AH372" i="2"/>
  <c r="AI372" i="2" s="1"/>
  <c r="AB372" i="2"/>
  <c r="AJ372" i="2"/>
  <c r="AH368" i="2"/>
  <c r="AI368" i="2" s="1"/>
  <c r="AB368" i="2"/>
  <c r="AJ368" i="2"/>
  <c r="AH364" i="2"/>
  <c r="AI364" i="2" s="1"/>
  <c r="AB364" i="2"/>
  <c r="AJ364" i="2"/>
  <c r="AB360" i="2"/>
  <c r="AJ360" i="2"/>
  <c r="AH360" i="2"/>
  <c r="AI360" i="2" s="1"/>
  <c r="AB356" i="2"/>
  <c r="AJ356" i="2"/>
  <c r="AH356" i="2"/>
  <c r="AI356" i="2" s="1"/>
  <c r="AB352" i="2"/>
  <c r="AJ352" i="2"/>
  <c r="AH352" i="2"/>
  <c r="AI352" i="2" s="1"/>
  <c r="AB348" i="2"/>
  <c r="AJ348" i="2"/>
  <c r="AH348" i="2"/>
  <c r="AI348" i="2" s="1"/>
  <c r="AB344" i="2"/>
  <c r="AJ344" i="2"/>
  <c r="AH344" i="2"/>
  <c r="AI344" i="2" s="1"/>
  <c r="AB340" i="2"/>
  <c r="AJ340" i="2"/>
  <c r="AH340" i="2"/>
  <c r="AI340" i="2" s="1"/>
  <c r="AB336" i="2"/>
  <c r="AJ336" i="2"/>
  <c r="AH336" i="2"/>
  <c r="AI336" i="2" s="1"/>
  <c r="AB332" i="2"/>
  <c r="AJ332" i="2"/>
  <c r="AH332" i="2"/>
  <c r="AI332" i="2" s="1"/>
  <c r="AB328" i="2"/>
  <c r="AJ328" i="2"/>
  <c r="AH328" i="2"/>
  <c r="AI328" i="2" s="1"/>
  <c r="AB324" i="2"/>
  <c r="AJ324" i="2"/>
  <c r="AH324" i="2"/>
  <c r="AI324" i="2" s="1"/>
  <c r="AB320" i="2"/>
  <c r="AJ320" i="2"/>
  <c r="AH320" i="2"/>
  <c r="AI320" i="2" s="1"/>
  <c r="AB316" i="2"/>
  <c r="AJ316" i="2"/>
  <c r="AH316" i="2"/>
  <c r="AI316" i="2" s="1"/>
  <c r="AB312" i="2"/>
  <c r="AJ312" i="2"/>
  <c r="AH312" i="2"/>
  <c r="AI312" i="2" s="1"/>
  <c r="AB308" i="2"/>
  <c r="AJ308" i="2"/>
  <c r="AH308" i="2"/>
  <c r="AI308" i="2" s="1"/>
  <c r="AB304" i="2"/>
  <c r="AJ304" i="2"/>
  <c r="AH304" i="2"/>
  <c r="AI304" i="2" s="1"/>
  <c r="AB300" i="2"/>
  <c r="AJ300" i="2"/>
  <c r="AH300" i="2"/>
  <c r="AI300" i="2" s="1"/>
  <c r="AB296" i="2"/>
  <c r="AJ296" i="2"/>
  <c r="AH296" i="2"/>
  <c r="AI296" i="2" s="1"/>
  <c r="AB292" i="2"/>
  <c r="AJ292" i="2"/>
  <c r="AH292" i="2"/>
  <c r="AI292" i="2" s="1"/>
  <c r="AB288" i="2"/>
  <c r="AJ288" i="2"/>
  <c r="AH288" i="2"/>
  <c r="AI288" i="2" s="1"/>
  <c r="AB284" i="2"/>
  <c r="AJ284" i="2"/>
  <c r="AH284" i="2"/>
  <c r="AI284" i="2" s="1"/>
  <c r="AB280" i="2"/>
  <c r="AJ280" i="2"/>
  <c r="AH280" i="2"/>
  <c r="AI280" i="2" s="1"/>
  <c r="AB276" i="2"/>
  <c r="AJ276" i="2"/>
  <c r="AH276" i="2"/>
  <c r="AI276" i="2" s="1"/>
  <c r="AB272" i="2"/>
  <c r="AJ272" i="2"/>
  <c r="AH272" i="2"/>
  <c r="AI272" i="2" s="1"/>
  <c r="AB268" i="2"/>
  <c r="AJ268" i="2"/>
  <c r="AH268" i="2"/>
  <c r="AI268" i="2" s="1"/>
  <c r="AB264" i="2"/>
  <c r="AJ264" i="2"/>
  <c r="AH264" i="2"/>
  <c r="AI264" i="2" s="1"/>
  <c r="AB260" i="2"/>
  <c r="AJ260" i="2"/>
  <c r="AH260" i="2"/>
  <c r="AI260" i="2" s="1"/>
  <c r="AB256" i="2"/>
  <c r="AJ256" i="2"/>
  <c r="AH256" i="2"/>
  <c r="AI256" i="2" s="1"/>
  <c r="AB252" i="2"/>
  <c r="AJ252" i="2"/>
  <c r="AH252" i="2"/>
  <c r="AI252" i="2" s="1"/>
  <c r="AB248" i="2"/>
  <c r="AJ248" i="2"/>
  <c r="AH248" i="2"/>
  <c r="AI248" i="2" s="1"/>
  <c r="AB244" i="2"/>
  <c r="AJ244" i="2"/>
  <c r="AH244" i="2"/>
  <c r="AI244" i="2" s="1"/>
  <c r="AB240" i="2"/>
  <c r="AJ240" i="2"/>
  <c r="AH240" i="2"/>
  <c r="AI240" i="2" s="1"/>
  <c r="AB236" i="2"/>
  <c r="AJ236" i="2"/>
  <c r="AH236" i="2"/>
  <c r="AI236" i="2" s="1"/>
  <c r="AB232" i="2"/>
  <c r="AJ232" i="2"/>
  <c r="AH232" i="2"/>
  <c r="AI232" i="2" s="1"/>
  <c r="AB228" i="2"/>
  <c r="AJ228" i="2"/>
  <c r="AH228" i="2"/>
  <c r="AI228" i="2" s="1"/>
  <c r="AB224" i="2"/>
  <c r="AJ224" i="2"/>
  <c r="AH224" i="2"/>
  <c r="AI224" i="2" s="1"/>
  <c r="AB220" i="2"/>
  <c r="AJ220" i="2"/>
  <c r="AH220" i="2"/>
  <c r="AI220" i="2" s="1"/>
  <c r="AB216" i="2"/>
  <c r="AJ216" i="2"/>
  <c r="AH216" i="2"/>
  <c r="AI216" i="2" s="1"/>
  <c r="AB212" i="2"/>
  <c r="AJ212" i="2"/>
  <c r="AH212" i="2"/>
  <c r="AI212" i="2" s="1"/>
  <c r="AB208" i="2"/>
  <c r="AJ208" i="2"/>
  <c r="AH208" i="2"/>
  <c r="AI208" i="2" s="1"/>
  <c r="AB204" i="2"/>
  <c r="AJ204" i="2"/>
  <c r="AH204" i="2"/>
  <c r="AI204" i="2" s="1"/>
  <c r="AB200" i="2"/>
  <c r="AJ200" i="2"/>
  <c r="AH200" i="2"/>
  <c r="AI200" i="2" s="1"/>
  <c r="AB196" i="2"/>
  <c r="AJ196" i="2"/>
  <c r="AH196" i="2"/>
  <c r="AI196" i="2" s="1"/>
  <c r="AB192" i="2"/>
  <c r="AJ192" i="2"/>
  <c r="AH192" i="2"/>
  <c r="AI192" i="2" s="1"/>
  <c r="AB188" i="2"/>
  <c r="AJ188" i="2"/>
  <c r="AH188" i="2"/>
  <c r="AI188" i="2" s="1"/>
  <c r="AB184" i="2"/>
  <c r="AJ184" i="2"/>
  <c r="AH184" i="2"/>
  <c r="AI184" i="2" s="1"/>
  <c r="AB180" i="2"/>
  <c r="AJ180" i="2"/>
  <c r="AH180" i="2"/>
  <c r="AI180" i="2" s="1"/>
  <c r="AB176" i="2"/>
  <c r="AJ176" i="2"/>
  <c r="AH176" i="2"/>
  <c r="AI176" i="2" s="1"/>
  <c r="AB172" i="2"/>
  <c r="AJ172" i="2"/>
  <c r="AH172" i="2"/>
  <c r="AI172" i="2" s="1"/>
  <c r="AB168" i="2"/>
  <c r="AJ168" i="2"/>
  <c r="AH168" i="2"/>
  <c r="AI168" i="2" s="1"/>
  <c r="AB164" i="2"/>
  <c r="AJ164" i="2"/>
  <c r="AH164" i="2"/>
  <c r="AI164" i="2" s="1"/>
  <c r="AB160" i="2"/>
  <c r="AJ160" i="2"/>
  <c r="AH160" i="2"/>
  <c r="AI160" i="2" s="1"/>
  <c r="AB156" i="2"/>
  <c r="AJ156" i="2"/>
  <c r="AH156" i="2"/>
  <c r="AI156" i="2" s="1"/>
  <c r="AB152" i="2"/>
  <c r="AJ152" i="2"/>
  <c r="AH152" i="2"/>
  <c r="AI152" i="2" s="1"/>
  <c r="AB148" i="2"/>
  <c r="AJ148" i="2"/>
  <c r="AH148" i="2"/>
  <c r="AI148" i="2" s="1"/>
  <c r="AB144" i="2"/>
  <c r="AJ144" i="2"/>
  <c r="AH144" i="2"/>
  <c r="AI144" i="2" s="1"/>
  <c r="AB140" i="2"/>
  <c r="AJ140" i="2"/>
  <c r="AH140" i="2"/>
  <c r="AI140" i="2" s="1"/>
  <c r="AB136" i="2"/>
  <c r="AJ136" i="2"/>
  <c r="AH136" i="2"/>
  <c r="AI136" i="2" s="1"/>
  <c r="AB132" i="2"/>
  <c r="AJ132" i="2"/>
  <c r="AH132" i="2"/>
  <c r="AI132" i="2" s="1"/>
  <c r="AB128" i="2"/>
  <c r="AJ128" i="2"/>
  <c r="AH128" i="2"/>
  <c r="AI128" i="2" s="1"/>
  <c r="AB124" i="2"/>
  <c r="AJ124" i="2"/>
  <c r="AH124" i="2"/>
  <c r="AI124" i="2" s="1"/>
  <c r="AJ719" i="2"/>
  <c r="AB719" i="2"/>
  <c r="AH719" i="2"/>
  <c r="AI719" i="2" s="1"/>
  <c r="AJ711" i="2"/>
  <c r="AB711" i="2"/>
  <c r="AH711" i="2"/>
  <c r="AI711" i="2" s="1"/>
  <c r="AJ703" i="2"/>
  <c r="AB703" i="2"/>
  <c r="AH703" i="2"/>
  <c r="AI703" i="2" s="1"/>
  <c r="AJ695" i="2"/>
  <c r="AB695" i="2"/>
  <c r="AH695" i="2"/>
  <c r="AI695" i="2" s="1"/>
  <c r="AJ687" i="2"/>
  <c r="AB687" i="2"/>
  <c r="AH687" i="2"/>
  <c r="AI687" i="2" s="1"/>
  <c r="AJ675" i="2"/>
  <c r="AB675" i="2"/>
  <c r="AH675" i="2"/>
  <c r="AI675" i="2" s="1"/>
  <c r="AJ667" i="2"/>
  <c r="AB667" i="2"/>
  <c r="AH667" i="2"/>
  <c r="AI667" i="2" s="1"/>
  <c r="AJ659" i="2"/>
  <c r="AB659" i="2"/>
  <c r="AH659" i="2"/>
  <c r="AI659" i="2" s="1"/>
  <c r="AJ651" i="2"/>
  <c r="AB651" i="2"/>
  <c r="AH651" i="2"/>
  <c r="AI651" i="2" s="1"/>
  <c r="AJ643" i="2"/>
  <c r="AB643" i="2"/>
  <c r="AH643" i="2"/>
  <c r="AI643" i="2" s="1"/>
  <c r="AH635" i="2"/>
  <c r="AI635" i="2" s="1"/>
  <c r="AB635" i="2"/>
  <c r="AJ635" i="2"/>
  <c r="AH627" i="2"/>
  <c r="AI627" i="2" s="1"/>
  <c r="AB627" i="2"/>
  <c r="AJ627" i="2"/>
  <c r="AH623" i="2"/>
  <c r="AI623" i="2" s="1"/>
  <c r="AB623" i="2"/>
  <c r="AJ623" i="2"/>
  <c r="AB615" i="2"/>
  <c r="AH615" i="2"/>
  <c r="AI615" i="2" s="1"/>
  <c r="AJ615" i="2"/>
  <c r="AB607" i="2"/>
  <c r="AH607" i="2"/>
  <c r="AI607" i="2" s="1"/>
  <c r="AJ607" i="2"/>
  <c r="AH599" i="2"/>
  <c r="AI599" i="2" s="1"/>
  <c r="AB599" i="2"/>
  <c r="AJ599" i="2"/>
  <c r="AH591" i="2"/>
  <c r="AI591" i="2" s="1"/>
  <c r="AB591" i="2"/>
  <c r="AJ591" i="2"/>
  <c r="AH583" i="2"/>
  <c r="AI583" i="2" s="1"/>
  <c r="AB583" i="2"/>
  <c r="AJ583" i="2"/>
  <c r="AH579" i="2"/>
  <c r="AI579" i="2" s="1"/>
  <c r="AB579" i="2"/>
  <c r="AJ579" i="2"/>
  <c r="AH575" i="2"/>
  <c r="AI575" i="2" s="1"/>
  <c r="AB575" i="2"/>
  <c r="AJ575" i="2"/>
  <c r="AH571" i="2"/>
  <c r="AI571" i="2" s="1"/>
  <c r="AB571" i="2"/>
  <c r="AJ571" i="2"/>
  <c r="AH567" i="2"/>
  <c r="AI567" i="2" s="1"/>
  <c r="AB567" i="2"/>
  <c r="AJ567" i="2"/>
  <c r="AH563" i="2"/>
  <c r="AI563" i="2" s="1"/>
  <c r="AB563" i="2"/>
  <c r="AJ563" i="2"/>
  <c r="AH559" i="2"/>
  <c r="AI559" i="2" s="1"/>
  <c r="AB559" i="2"/>
  <c r="AJ559" i="2"/>
  <c r="AH555" i="2"/>
  <c r="AI555" i="2" s="1"/>
  <c r="AB555" i="2"/>
  <c r="AJ555" i="2"/>
  <c r="AH551" i="2"/>
  <c r="AI551" i="2" s="1"/>
  <c r="AB551" i="2"/>
  <c r="AJ551" i="2"/>
  <c r="AH547" i="2"/>
  <c r="AI547" i="2" s="1"/>
  <c r="AB547" i="2"/>
  <c r="AJ547" i="2"/>
  <c r="AH539" i="2"/>
  <c r="AI539" i="2" s="1"/>
  <c r="AB539" i="2"/>
  <c r="AJ539" i="2"/>
  <c r="AH531" i="2"/>
  <c r="AI531" i="2" s="1"/>
  <c r="AB531" i="2"/>
  <c r="AJ531" i="2"/>
  <c r="AH523" i="2"/>
  <c r="AI523" i="2" s="1"/>
  <c r="AB523" i="2"/>
  <c r="AJ523" i="2"/>
  <c r="AH515" i="2"/>
  <c r="AI515" i="2" s="1"/>
  <c r="AB515" i="2"/>
  <c r="AJ515" i="2"/>
  <c r="AH507" i="2"/>
  <c r="AI507" i="2" s="1"/>
  <c r="AB507" i="2"/>
  <c r="AJ507" i="2"/>
  <c r="AH499" i="2"/>
  <c r="AI499" i="2" s="1"/>
  <c r="AB499" i="2"/>
  <c r="AJ499" i="2"/>
  <c r="AH487" i="2"/>
  <c r="AI487" i="2" s="1"/>
  <c r="AB487" i="2"/>
  <c r="AJ487" i="2"/>
  <c r="AB479" i="2"/>
  <c r="AJ479" i="2"/>
  <c r="AH479" i="2"/>
  <c r="AI479" i="2" s="1"/>
  <c r="AB471" i="2"/>
  <c r="AJ471" i="2"/>
  <c r="AH471" i="2"/>
  <c r="AI471" i="2" s="1"/>
  <c r="AB463" i="2"/>
  <c r="AJ463" i="2"/>
  <c r="AH463" i="2"/>
  <c r="AI463" i="2" s="1"/>
  <c r="AB455" i="2"/>
  <c r="AH455" i="2"/>
  <c r="AI455" i="2" s="1"/>
  <c r="AJ455" i="2"/>
  <c r="AB447" i="2"/>
  <c r="AJ447" i="2"/>
  <c r="AH447" i="2"/>
  <c r="AI447" i="2" s="1"/>
  <c r="AB439" i="2"/>
  <c r="AJ439" i="2"/>
  <c r="AH439" i="2"/>
  <c r="AI439" i="2" s="1"/>
  <c r="AB431" i="2"/>
  <c r="AJ431" i="2"/>
  <c r="AH431" i="2"/>
  <c r="AI431" i="2" s="1"/>
  <c r="AB423" i="2"/>
  <c r="AJ423" i="2"/>
  <c r="AH423" i="2"/>
  <c r="AI423" i="2" s="1"/>
  <c r="AB415" i="2"/>
  <c r="AJ415" i="2"/>
  <c r="AH415" i="2"/>
  <c r="AI415" i="2" s="1"/>
  <c r="AB407" i="2"/>
  <c r="AJ407" i="2"/>
  <c r="AH407" i="2"/>
  <c r="AI407" i="2" s="1"/>
  <c r="AB399" i="2"/>
  <c r="AJ399" i="2"/>
  <c r="AH399" i="2"/>
  <c r="AI399" i="2" s="1"/>
  <c r="AJ724" i="2"/>
  <c r="AB724" i="2"/>
  <c r="AH724" i="2"/>
  <c r="AI724" i="2" s="1"/>
  <c r="AJ696" i="2"/>
  <c r="AB696" i="2"/>
  <c r="AH696" i="2"/>
  <c r="AI696" i="2" s="1"/>
  <c r="AJ688" i="2"/>
  <c r="AB688" i="2"/>
  <c r="AH688" i="2"/>
  <c r="AI688" i="2" s="1"/>
  <c r="AJ680" i="2"/>
  <c r="AB680" i="2"/>
  <c r="AH680" i="2"/>
  <c r="AI680" i="2" s="1"/>
  <c r="AJ672" i="2"/>
  <c r="AB672" i="2"/>
  <c r="AH672" i="2"/>
  <c r="AI672" i="2" s="1"/>
  <c r="AJ668" i="2"/>
  <c r="AB668" i="2"/>
  <c r="AH668" i="2"/>
  <c r="AI668" i="2" s="1"/>
  <c r="AJ660" i="2"/>
  <c r="AB660" i="2"/>
  <c r="AH660" i="2"/>
  <c r="AI660" i="2" s="1"/>
  <c r="AJ652" i="2"/>
  <c r="AB652" i="2"/>
  <c r="AH652" i="2"/>
  <c r="AI652" i="2" s="1"/>
  <c r="AJ648" i="2"/>
  <c r="AB648" i="2"/>
  <c r="AH648" i="2"/>
  <c r="AI648" i="2" s="1"/>
  <c r="AJ644" i="2"/>
  <c r="AB644" i="2"/>
  <c r="AH644" i="2"/>
  <c r="AI644" i="2" s="1"/>
  <c r="AH640" i="2"/>
  <c r="AI640" i="2" s="1"/>
  <c r="AB640" i="2"/>
  <c r="AJ640" i="2"/>
  <c r="AH636" i="2"/>
  <c r="AI636" i="2" s="1"/>
  <c r="AB636" i="2"/>
  <c r="AJ636" i="2"/>
  <c r="AH632" i="2"/>
  <c r="AI632" i="2" s="1"/>
  <c r="AB632" i="2"/>
  <c r="AJ632" i="2"/>
  <c r="AH628" i="2"/>
  <c r="AI628" i="2" s="1"/>
  <c r="AB628" i="2"/>
  <c r="AJ628" i="2"/>
  <c r="AH624" i="2"/>
  <c r="AI624" i="2" s="1"/>
  <c r="AB624" i="2"/>
  <c r="AJ624" i="2"/>
  <c r="AB620" i="2"/>
  <c r="AH620" i="2"/>
  <c r="AI620" i="2" s="1"/>
  <c r="AJ620" i="2"/>
  <c r="AB616" i="2"/>
  <c r="AH616" i="2"/>
  <c r="AI616" i="2" s="1"/>
  <c r="AJ616" i="2"/>
  <c r="AB612" i="2"/>
  <c r="AH612" i="2"/>
  <c r="AI612" i="2" s="1"/>
  <c r="AJ612" i="2"/>
  <c r="AB608" i="2"/>
  <c r="AH608" i="2"/>
  <c r="AI608" i="2" s="1"/>
  <c r="AJ608" i="2"/>
  <c r="AB600" i="2"/>
  <c r="AH600" i="2"/>
  <c r="AI600" i="2" s="1"/>
  <c r="AJ600" i="2"/>
  <c r="AJ725" i="2"/>
  <c r="AB725" i="2"/>
  <c r="AH725" i="2"/>
  <c r="AI725" i="2" s="1"/>
  <c r="AJ721" i="2"/>
  <c r="AB721" i="2"/>
  <c r="AH721" i="2"/>
  <c r="AI721" i="2" s="1"/>
  <c r="AJ717" i="2"/>
  <c r="AB717" i="2"/>
  <c r="AH717" i="2"/>
  <c r="AI717" i="2" s="1"/>
  <c r="AJ713" i="2"/>
  <c r="AB713" i="2"/>
  <c r="AH713" i="2"/>
  <c r="AI713" i="2" s="1"/>
  <c r="AJ709" i="2"/>
  <c r="AB709" i="2"/>
  <c r="AH709" i="2"/>
  <c r="AI709" i="2" s="1"/>
  <c r="AJ705" i="2"/>
  <c r="AB705" i="2"/>
  <c r="AH705" i="2"/>
  <c r="AI705" i="2" s="1"/>
  <c r="AJ701" i="2"/>
  <c r="AB701" i="2"/>
  <c r="AH701" i="2"/>
  <c r="AI701" i="2" s="1"/>
  <c r="AJ697" i="2"/>
  <c r="AB697" i="2"/>
  <c r="AH697" i="2"/>
  <c r="AI697" i="2" s="1"/>
  <c r="AJ693" i="2"/>
  <c r="AB693" i="2"/>
  <c r="AH693" i="2"/>
  <c r="AI693" i="2" s="1"/>
  <c r="AJ689" i="2"/>
  <c r="AB689" i="2"/>
  <c r="AH689" i="2"/>
  <c r="AI689" i="2" s="1"/>
  <c r="AJ685" i="2"/>
  <c r="AB685" i="2"/>
  <c r="AH685" i="2"/>
  <c r="AI685" i="2" s="1"/>
  <c r="AJ681" i="2"/>
  <c r="AB681" i="2"/>
  <c r="AH681" i="2"/>
  <c r="AI681" i="2" s="1"/>
  <c r="AJ677" i="2"/>
  <c r="AB677" i="2"/>
  <c r="AH677" i="2"/>
  <c r="AI677" i="2" s="1"/>
  <c r="AJ673" i="2"/>
  <c r="AB673" i="2"/>
  <c r="AH673" i="2"/>
  <c r="AI673" i="2" s="1"/>
  <c r="AJ669" i="2"/>
  <c r="AB669" i="2"/>
  <c r="AH669" i="2"/>
  <c r="AI669" i="2" s="1"/>
  <c r="AJ665" i="2"/>
  <c r="AB665" i="2"/>
  <c r="AH665" i="2"/>
  <c r="AI665" i="2" s="1"/>
  <c r="AJ661" i="2"/>
  <c r="AB661" i="2"/>
  <c r="AH661" i="2"/>
  <c r="AI661" i="2" s="1"/>
  <c r="AJ657" i="2"/>
  <c r="AB657" i="2"/>
  <c r="AH657" i="2"/>
  <c r="AI657" i="2" s="1"/>
  <c r="AJ653" i="2"/>
  <c r="AB653" i="2"/>
  <c r="AH653" i="2"/>
  <c r="AI653" i="2" s="1"/>
  <c r="AJ649" i="2"/>
  <c r="AB649" i="2"/>
  <c r="AH649" i="2"/>
  <c r="AI649" i="2" s="1"/>
  <c r="AJ645" i="2"/>
  <c r="AB645" i="2"/>
  <c r="AH645" i="2"/>
  <c r="AI645" i="2" s="1"/>
  <c r="AH641" i="2"/>
  <c r="AI641" i="2" s="1"/>
  <c r="AB641" i="2"/>
  <c r="AJ641" i="2"/>
  <c r="AH637" i="2"/>
  <c r="AI637" i="2" s="1"/>
  <c r="AB637" i="2"/>
  <c r="AJ637" i="2"/>
  <c r="AH633" i="2"/>
  <c r="AI633" i="2" s="1"/>
  <c r="AB633" i="2"/>
  <c r="AJ633" i="2"/>
  <c r="AH629" i="2"/>
  <c r="AI629" i="2" s="1"/>
  <c r="AB629" i="2"/>
  <c r="AJ629" i="2"/>
  <c r="AH625" i="2"/>
  <c r="AI625" i="2" s="1"/>
  <c r="AB625" i="2"/>
  <c r="AJ625" i="2"/>
  <c r="AB621" i="2"/>
  <c r="AJ621" i="2"/>
  <c r="AH621" i="2"/>
  <c r="AI621" i="2" s="1"/>
  <c r="AB617" i="2"/>
  <c r="AJ617" i="2"/>
  <c r="AH617" i="2"/>
  <c r="AI617" i="2" s="1"/>
  <c r="AB613" i="2"/>
  <c r="AJ613" i="2"/>
  <c r="AH613" i="2"/>
  <c r="AI613" i="2" s="1"/>
  <c r="AB609" i="2"/>
  <c r="AJ609" i="2"/>
  <c r="AH609" i="2"/>
  <c r="AI609" i="2" s="1"/>
  <c r="AB605" i="2"/>
  <c r="AJ605" i="2"/>
  <c r="AH605" i="2"/>
  <c r="AI605" i="2" s="1"/>
  <c r="AB601" i="2"/>
  <c r="AJ601" i="2"/>
  <c r="AH601" i="2"/>
  <c r="AI601" i="2" s="1"/>
  <c r="AH597" i="2"/>
  <c r="AI597" i="2" s="1"/>
  <c r="AB597" i="2"/>
  <c r="AJ597" i="2"/>
  <c r="AH593" i="2"/>
  <c r="AI593" i="2" s="1"/>
  <c r="AB593" i="2"/>
  <c r="AJ593" i="2"/>
  <c r="AH589" i="2"/>
  <c r="AI589" i="2" s="1"/>
  <c r="AB589" i="2"/>
  <c r="AJ589" i="2"/>
  <c r="AH585" i="2"/>
  <c r="AI585" i="2" s="1"/>
  <c r="AB585" i="2"/>
  <c r="AJ585" i="2"/>
  <c r="AH581" i="2"/>
  <c r="AI581" i="2" s="1"/>
  <c r="AB581" i="2"/>
  <c r="AJ581" i="2"/>
  <c r="AH577" i="2"/>
  <c r="AI577" i="2" s="1"/>
  <c r="AB577" i="2"/>
  <c r="AJ577" i="2"/>
  <c r="AH573" i="2"/>
  <c r="AI573" i="2" s="1"/>
  <c r="AB573" i="2"/>
  <c r="AJ573" i="2"/>
  <c r="AH569" i="2"/>
  <c r="AI569" i="2" s="1"/>
  <c r="AB569" i="2"/>
  <c r="AJ569" i="2"/>
  <c r="AH565" i="2"/>
  <c r="AI565" i="2" s="1"/>
  <c r="AB565" i="2"/>
  <c r="AJ565" i="2"/>
  <c r="AH561" i="2"/>
  <c r="AI561" i="2" s="1"/>
  <c r="AB561" i="2"/>
  <c r="AJ561" i="2"/>
  <c r="AH557" i="2"/>
  <c r="AI557" i="2" s="1"/>
  <c r="AB557" i="2"/>
  <c r="AJ557" i="2"/>
  <c r="AH553" i="2"/>
  <c r="AI553" i="2" s="1"/>
  <c r="AB553" i="2"/>
  <c r="AJ553" i="2"/>
  <c r="AH549" i="2"/>
  <c r="AI549" i="2" s="1"/>
  <c r="AB549" i="2"/>
  <c r="AJ549" i="2"/>
  <c r="AH545" i="2"/>
  <c r="AI545" i="2" s="1"/>
  <c r="AB545" i="2"/>
  <c r="AJ545" i="2"/>
  <c r="AH541" i="2"/>
  <c r="AI541" i="2" s="1"/>
  <c r="AB541" i="2"/>
  <c r="AJ541" i="2"/>
  <c r="AH537" i="2"/>
  <c r="AI537" i="2" s="1"/>
  <c r="AB537" i="2"/>
  <c r="AJ537" i="2"/>
  <c r="AH533" i="2"/>
  <c r="AI533" i="2" s="1"/>
  <c r="AB533" i="2"/>
  <c r="AJ533" i="2"/>
  <c r="AH529" i="2"/>
  <c r="AI529" i="2" s="1"/>
  <c r="AB529" i="2"/>
  <c r="AJ529" i="2"/>
  <c r="AH525" i="2"/>
  <c r="AI525" i="2" s="1"/>
  <c r="AB525" i="2"/>
  <c r="AJ525" i="2"/>
  <c r="AH521" i="2"/>
  <c r="AI521" i="2" s="1"/>
  <c r="AB521" i="2"/>
  <c r="AJ521" i="2"/>
  <c r="AH517" i="2"/>
  <c r="AI517" i="2" s="1"/>
  <c r="AB517" i="2"/>
  <c r="AJ517" i="2"/>
  <c r="AH513" i="2"/>
  <c r="AI513" i="2" s="1"/>
  <c r="AB513" i="2"/>
  <c r="AJ513" i="2"/>
  <c r="AH509" i="2"/>
  <c r="AI509" i="2" s="1"/>
  <c r="AB509" i="2"/>
  <c r="AJ509" i="2"/>
  <c r="AH505" i="2"/>
  <c r="AI505" i="2" s="1"/>
  <c r="AB505" i="2"/>
  <c r="AJ505" i="2"/>
  <c r="AH501" i="2"/>
  <c r="AI501" i="2" s="1"/>
  <c r="AB501" i="2"/>
  <c r="AJ501" i="2"/>
  <c r="AH497" i="2"/>
  <c r="AI497" i="2" s="1"/>
  <c r="AB497" i="2"/>
  <c r="AJ497" i="2"/>
  <c r="AH493" i="2"/>
  <c r="AI493" i="2" s="1"/>
  <c r="AB493" i="2"/>
  <c r="AJ493" i="2"/>
  <c r="AH489" i="2"/>
  <c r="AI489" i="2" s="1"/>
  <c r="AB489" i="2"/>
  <c r="AJ489" i="2"/>
  <c r="AH485" i="2"/>
  <c r="AI485" i="2" s="1"/>
  <c r="AB485" i="2"/>
  <c r="AJ485" i="2"/>
  <c r="AJ481" i="2"/>
  <c r="AH481" i="2"/>
  <c r="AI481" i="2" s="1"/>
  <c r="AB481" i="2"/>
  <c r="AJ477" i="2"/>
  <c r="AH477" i="2"/>
  <c r="AI477" i="2" s="1"/>
  <c r="AB477" i="2"/>
  <c r="AJ473" i="2"/>
  <c r="AH473" i="2"/>
  <c r="AI473" i="2" s="1"/>
  <c r="AB473" i="2"/>
  <c r="AJ469" i="2"/>
  <c r="AH469" i="2"/>
  <c r="AI469" i="2" s="1"/>
  <c r="AB469" i="2"/>
  <c r="AJ465" i="2"/>
  <c r="AH465" i="2"/>
  <c r="AI465" i="2" s="1"/>
  <c r="AB465" i="2"/>
  <c r="AJ461" i="2"/>
  <c r="AH461" i="2"/>
  <c r="AI461" i="2" s="1"/>
  <c r="AB461" i="2"/>
  <c r="AJ457" i="2"/>
  <c r="AH457" i="2"/>
  <c r="AI457" i="2" s="1"/>
  <c r="AB457" i="2"/>
  <c r="AJ453" i="2"/>
  <c r="AH453" i="2"/>
  <c r="AI453" i="2" s="1"/>
  <c r="AB453" i="2"/>
  <c r="AJ449" i="2"/>
  <c r="AH449" i="2"/>
  <c r="AI449" i="2" s="1"/>
  <c r="AB449" i="2"/>
  <c r="AJ445" i="2"/>
  <c r="AH445" i="2"/>
  <c r="AI445" i="2" s="1"/>
  <c r="AB445" i="2"/>
  <c r="AJ441" i="2"/>
  <c r="AH441" i="2"/>
  <c r="AI441" i="2" s="1"/>
  <c r="AB441" i="2"/>
  <c r="AJ437" i="2"/>
  <c r="AH437" i="2"/>
  <c r="AI437" i="2" s="1"/>
  <c r="AB437" i="2"/>
  <c r="AJ433" i="2"/>
  <c r="AH433" i="2"/>
  <c r="AI433" i="2" s="1"/>
  <c r="AB433" i="2"/>
  <c r="AJ429" i="2"/>
  <c r="AH429" i="2"/>
  <c r="AI429" i="2" s="1"/>
  <c r="AB429" i="2"/>
  <c r="AJ425" i="2"/>
  <c r="AH425" i="2"/>
  <c r="AI425" i="2" s="1"/>
  <c r="AB425" i="2"/>
  <c r="AJ421" i="2"/>
  <c r="AH421" i="2"/>
  <c r="AI421" i="2" s="1"/>
  <c r="AB421" i="2"/>
  <c r="AJ417" i="2"/>
  <c r="AH417" i="2"/>
  <c r="AI417" i="2" s="1"/>
  <c r="AB417" i="2"/>
  <c r="AJ413" i="2"/>
  <c r="AH413" i="2"/>
  <c r="AI413" i="2" s="1"/>
  <c r="AB413" i="2"/>
  <c r="AJ409" i="2"/>
  <c r="AH409" i="2"/>
  <c r="AI409" i="2" s="1"/>
  <c r="AB409" i="2"/>
  <c r="AJ405" i="2"/>
  <c r="AH405" i="2"/>
  <c r="AI405" i="2" s="1"/>
  <c r="AB405" i="2"/>
  <c r="AJ401" i="2"/>
  <c r="AH401" i="2"/>
  <c r="AI401" i="2" s="1"/>
  <c r="AB401" i="2"/>
  <c r="AJ397" i="2"/>
  <c r="AH397" i="2"/>
  <c r="AI397" i="2" s="1"/>
  <c r="AB397" i="2"/>
  <c r="AJ393" i="2"/>
  <c r="AH393" i="2"/>
  <c r="AI393" i="2" s="1"/>
  <c r="AB393" i="2"/>
  <c r="AJ389" i="2"/>
  <c r="AH389" i="2"/>
  <c r="AI389" i="2" s="1"/>
  <c r="AB389" i="2"/>
  <c r="AJ385" i="2"/>
  <c r="AH385" i="2"/>
  <c r="AI385" i="2" s="1"/>
  <c r="AB385" i="2"/>
  <c r="AJ381" i="2"/>
  <c r="AH381" i="2"/>
  <c r="AI381" i="2" s="1"/>
  <c r="AB381" i="2"/>
  <c r="AJ377" i="2"/>
  <c r="AH377" i="2"/>
  <c r="AI377" i="2" s="1"/>
  <c r="AB377" i="2"/>
  <c r="AJ373" i="2"/>
  <c r="AH373" i="2"/>
  <c r="AI373" i="2" s="1"/>
  <c r="AB373" i="2"/>
  <c r="AJ369" i="2"/>
  <c r="AH369" i="2"/>
  <c r="AI369" i="2" s="1"/>
  <c r="AB369" i="2"/>
  <c r="AJ365" i="2"/>
  <c r="AH365" i="2"/>
  <c r="AI365" i="2" s="1"/>
  <c r="AB365" i="2"/>
  <c r="AH361" i="2"/>
  <c r="AI361" i="2" s="1"/>
  <c r="AJ361" i="2"/>
  <c r="AB361" i="2"/>
  <c r="AH357" i="2"/>
  <c r="AI357" i="2" s="1"/>
  <c r="AB357" i="2"/>
  <c r="AJ357" i="2"/>
  <c r="AH353" i="2"/>
  <c r="AI353" i="2" s="1"/>
  <c r="AB353" i="2"/>
  <c r="AJ353" i="2"/>
  <c r="AH349" i="2"/>
  <c r="AI349" i="2" s="1"/>
  <c r="AB349" i="2"/>
  <c r="AJ349" i="2"/>
  <c r="AH345" i="2"/>
  <c r="AI345" i="2" s="1"/>
  <c r="AB345" i="2"/>
  <c r="AJ345" i="2"/>
  <c r="AH341" i="2"/>
  <c r="AI341" i="2" s="1"/>
  <c r="AB341" i="2"/>
  <c r="AJ341" i="2"/>
  <c r="AH337" i="2"/>
  <c r="AI337" i="2" s="1"/>
  <c r="AB337" i="2"/>
  <c r="AJ337" i="2"/>
  <c r="AH333" i="2"/>
  <c r="AI333" i="2" s="1"/>
  <c r="AB333" i="2"/>
  <c r="AJ333" i="2"/>
  <c r="AH329" i="2"/>
  <c r="AI329" i="2" s="1"/>
  <c r="AB329" i="2"/>
  <c r="AJ329" i="2"/>
  <c r="AH325" i="2"/>
  <c r="AI325" i="2" s="1"/>
  <c r="AB325" i="2"/>
  <c r="AJ325" i="2"/>
  <c r="AH321" i="2"/>
  <c r="AI321" i="2" s="1"/>
  <c r="AB321" i="2"/>
  <c r="AJ321" i="2"/>
  <c r="AH317" i="2"/>
  <c r="AI317" i="2" s="1"/>
  <c r="AB317" i="2"/>
  <c r="AJ317" i="2"/>
  <c r="AH313" i="2"/>
  <c r="AI313" i="2" s="1"/>
  <c r="AB313" i="2"/>
  <c r="AJ313" i="2"/>
  <c r="AH309" i="2"/>
  <c r="AI309" i="2" s="1"/>
  <c r="AB309" i="2"/>
  <c r="AJ309" i="2"/>
  <c r="AH305" i="2"/>
  <c r="AI305" i="2" s="1"/>
  <c r="AB305" i="2"/>
  <c r="AJ305" i="2"/>
  <c r="AH301" i="2"/>
  <c r="AI301" i="2" s="1"/>
  <c r="AB301" i="2"/>
  <c r="AJ301" i="2"/>
  <c r="AH297" i="2"/>
  <c r="AI297" i="2" s="1"/>
  <c r="AB297" i="2"/>
  <c r="AJ297" i="2"/>
  <c r="AH293" i="2"/>
  <c r="AI293" i="2" s="1"/>
  <c r="AB293" i="2"/>
  <c r="AJ293" i="2"/>
  <c r="AH289" i="2"/>
  <c r="AI289" i="2" s="1"/>
  <c r="AB289" i="2"/>
  <c r="AJ289" i="2"/>
  <c r="AH285" i="2"/>
  <c r="AI285" i="2" s="1"/>
  <c r="AB285" i="2"/>
  <c r="AJ285" i="2"/>
  <c r="AH281" i="2"/>
  <c r="AI281" i="2" s="1"/>
  <c r="AB281" i="2"/>
  <c r="AJ281" i="2"/>
  <c r="AH277" i="2"/>
  <c r="AI277" i="2" s="1"/>
  <c r="AB277" i="2"/>
  <c r="AJ277" i="2"/>
  <c r="AH273" i="2"/>
  <c r="AI273" i="2" s="1"/>
  <c r="AB273" i="2"/>
  <c r="AJ273" i="2"/>
  <c r="AH269" i="2"/>
  <c r="AI269" i="2" s="1"/>
  <c r="AB269" i="2"/>
  <c r="AJ269" i="2"/>
  <c r="AH265" i="2"/>
  <c r="AI265" i="2" s="1"/>
  <c r="AB265" i="2"/>
  <c r="AJ265" i="2"/>
  <c r="AH261" i="2"/>
  <c r="AI261" i="2" s="1"/>
  <c r="AB261" i="2"/>
  <c r="AJ261" i="2"/>
  <c r="AH257" i="2"/>
  <c r="AI257" i="2" s="1"/>
  <c r="AB257" i="2"/>
  <c r="AJ257" i="2"/>
  <c r="AH253" i="2"/>
  <c r="AI253" i="2" s="1"/>
  <c r="AB253" i="2"/>
  <c r="AJ253" i="2"/>
  <c r="AH249" i="2"/>
  <c r="AI249" i="2" s="1"/>
  <c r="AB249" i="2"/>
  <c r="AJ249" i="2"/>
  <c r="AH245" i="2"/>
  <c r="AI245" i="2" s="1"/>
  <c r="AB245" i="2"/>
  <c r="AJ245" i="2"/>
  <c r="AH241" i="2"/>
  <c r="AI241" i="2" s="1"/>
  <c r="AB241" i="2"/>
  <c r="AJ241" i="2"/>
  <c r="AH237" i="2"/>
  <c r="AI237" i="2" s="1"/>
  <c r="AB237" i="2"/>
  <c r="AJ237" i="2"/>
  <c r="AH233" i="2"/>
  <c r="AI233" i="2" s="1"/>
  <c r="AB233" i="2"/>
  <c r="AJ233" i="2"/>
  <c r="AH229" i="2"/>
  <c r="AI229" i="2" s="1"/>
  <c r="AB229" i="2"/>
  <c r="AJ229" i="2"/>
  <c r="AH225" i="2"/>
  <c r="AI225" i="2" s="1"/>
  <c r="AB225" i="2"/>
  <c r="AJ225" i="2"/>
  <c r="AH221" i="2"/>
  <c r="AI221" i="2" s="1"/>
  <c r="AB221" i="2"/>
  <c r="AJ221" i="2"/>
  <c r="AH217" i="2"/>
  <c r="AI217" i="2" s="1"/>
  <c r="AB217" i="2"/>
  <c r="AJ217" i="2"/>
  <c r="AH213" i="2"/>
  <c r="AI213" i="2" s="1"/>
  <c r="AB213" i="2"/>
  <c r="AJ213" i="2"/>
  <c r="AH209" i="2"/>
  <c r="AI209" i="2" s="1"/>
  <c r="AB209" i="2"/>
  <c r="AJ209" i="2"/>
  <c r="AH205" i="2"/>
  <c r="AI205" i="2" s="1"/>
  <c r="AB205" i="2"/>
  <c r="AJ205" i="2"/>
  <c r="AH201" i="2"/>
  <c r="AI201" i="2" s="1"/>
  <c r="AB201" i="2"/>
  <c r="AJ201" i="2"/>
  <c r="AH197" i="2"/>
  <c r="AI197" i="2" s="1"/>
  <c r="AB197" i="2"/>
  <c r="AJ197" i="2"/>
  <c r="AH193" i="2"/>
  <c r="AI193" i="2" s="1"/>
  <c r="AB193" i="2"/>
  <c r="AJ193" i="2"/>
  <c r="AH189" i="2"/>
  <c r="AI189" i="2" s="1"/>
  <c r="AB189" i="2"/>
  <c r="AJ189" i="2"/>
  <c r="AH185" i="2"/>
  <c r="AI185" i="2" s="1"/>
  <c r="AB185" i="2"/>
  <c r="AJ185" i="2"/>
  <c r="AH181" i="2"/>
  <c r="AI181" i="2" s="1"/>
  <c r="AB181" i="2"/>
  <c r="AJ181" i="2"/>
  <c r="AH177" i="2"/>
  <c r="AI177" i="2" s="1"/>
  <c r="AB177" i="2"/>
  <c r="AJ177" i="2"/>
  <c r="AH173" i="2"/>
  <c r="AI173" i="2" s="1"/>
  <c r="AB173" i="2"/>
  <c r="AJ173" i="2"/>
  <c r="AH169" i="2"/>
  <c r="AI169" i="2" s="1"/>
  <c r="AB169" i="2"/>
  <c r="AJ169" i="2"/>
  <c r="AH165" i="2"/>
  <c r="AI165" i="2" s="1"/>
  <c r="AB165" i="2"/>
  <c r="AJ165" i="2"/>
  <c r="AH161" i="2"/>
  <c r="AI161" i="2" s="1"/>
  <c r="AB161" i="2"/>
  <c r="AJ161" i="2"/>
  <c r="AH157" i="2"/>
  <c r="AI157" i="2" s="1"/>
  <c r="AB157" i="2"/>
  <c r="AJ157" i="2"/>
  <c r="AH153" i="2"/>
  <c r="AI153" i="2" s="1"/>
  <c r="AB153" i="2"/>
  <c r="AJ153" i="2"/>
  <c r="AH149" i="2"/>
  <c r="AI149" i="2" s="1"/>
  <c r="AB149" i="2"/>
  <c r="AJ149" i="2"/>
  <c r="AH145" i="2"/>
  <c r="AI145" i="2" s="1"/>
  <c r="AB145" i="2"/>
  <c r="AJ145" i="2"/>
  <c r="AH141" i="2"/>
  <c r="AI141" i="2" s="1"/>
  <c r="AB141" i="2"/>
  <c r="AJ141" i="2"/>
  <c r="AH137" i="2"/>
  <c r="AI137" i="2" s="1"/>
  <c r="AB137" i="2"/>
  <c r="AJ137" i="2"/>
  <c r="AH133" i="2"/>
  <c r="AI133" i="2" s="1"/>
  <c r="AB133" i="2"/>
  <c r="AJ133" i="2"/>
  <c r="AH129" i="2"/>
  <c r="AI129" i="2" s="1"/>
  <c r="AB129" i="2"/>
  <c r="AJ129" i="2"/>
  <c r="AH125" i="2"/>
  <c r="AI125" i="2" s="1"/>
  <c r="AB125" i="2"/>
  <c r="AJ125" i="2"/>
  <c r="AA281" i="2"/>
  <c r="W281" i="2" s="1"/>
  <c r="AA280" i="2"/>
  <c r="W280" i="2" s="1"/>
  <c r="AA279" i="2"/>
  <c r="W279" i="2" s="1"/>
  <c r="AA246" i="2"/>
  <c r="W246" i="2" s="1"/>
  <c r="AA241" i="2"/>
  <c r="W241" i="2" s="1"/>
  <c r="AA302" i="2"/>
  <c r="W302" i="2" s="1"/>
  <c r="AA371" i="2"/>
  <c r="W371" i="2" s="1"/>
  <c r="AA370" i="2"/>
  <c r="W370" i="2" s="1"/>
  <c r="AA339" i="2"/>
  <c r="W339" i="2" s="1"/>
  <c r="AA292" i="2"/>
  <c r="W292" i="2" s="1"/>
  <c r="AA291" i="2"/>
  <c r="W291" i="2" s="1"/>
  <c r="AA258" i="2"/>
  <c r="W258" i="2" s="1"/>
  <c r="AA214" i="2"/>
  <c r="W214" i="2" s="1"/>
  <c r="AA213" i="2"/>
  <c r="W213" i="2" s="1"/>
  <c r="AA351" i="2"/>
  <c r="W351" i="2" s="1"/>
  <c r="AA338" i="2"/>
  <c r="W338" i="2" s="1"/>
  <c r="AA278" i="2"/>
  <c r="W278" i="2" s="1"/>
  <c r="AA254" i="2"/>
  <c r="W254" i="2" s="1"/>
  <c r="AA253" i="2"/>
  <c r="W253" i="2" s="1"/>
  <c r="AA252" i="2"/>
  <c r="W252" i="2" s="1"/>
  <c r="AA249" i="2"/>
  <c r="W249" i="2" s="1"/>
  <c r="AA347" i="2"/>
  <c r="W347" i="2" s="1"/>
  <c r="AA334" i="2"/>
  <c r="W334" i="2" s="1"/>
  <c r="AA332" i="2"/>
  <c r="W332" i="2" s="1"/>
  <c r="AA310" i="2"/>
  <c r="W310" i="2" s="1"/>
  <c r="AA262" i="2"/>
  <c r="W262" i="2" s="1"/>
  <c r="AA238" i="2"/>
  <c r="W238" i="2" s="1"/>
  <c r="AA364" i="2"/>
  <c r="W364" i="2" s="1"/>
  <c r="AA319" i="2"/>
  <c r="W319" i="2" s="1"/>
  <c r="AA318" i="2"/>
  <c r="W318" i="2" s="1"/>
  <c r="AA266" i="2"/>
  <c r="W266" i="2" s="1"/>
  <c r="AA247" i="2"/>
  <c r="W247" i="2" s="1"/>
  <c r="AA234" i="2"/>
  <c r="W234" i="2" s="1"/>
  <c r="AA233" i="2"/>
  <c r="W233" i="2" s="1"/>
  <c r="AA251" i="2"/>
  <c r="W251" i="2" s="1"/>
  <c r="AA239" i="2"/>
  <c r="W239" i="2" s="1"/>
  <c r="AA346" i="2"/>
  <c r="W346" i="2" s="1"/>
  <c r="AA337" i="2"/>
  <c r="W337" i="2" s="1"/>
  <c r="AA331" i="2"/>
  <c r="W331" i="2" s="1"/>
  <c r="AA330" i="2"/>
  <c r="W330" i="2" s="1"/>
  <c r="AA309" i="2"/>
  <c r="W309" i="2" s="1"/>
  <c r="AA308" i="2"/>
  <c r="W308" i="2" s="1"/>
  <c r="AA298" i="2"/>
  <c r="W298" i="2" s="1"/>
  <c r="AA297" i="2"/>
  <c r="W297" i="2" s="1"/>
  <c r="AA288" i="2"/>
  <c r="W288" i="2" s="1"/>
  <c r="AA287" i="2"/>
  <c r="W287" i="2" s="1"/>
  <c r="AA286" i="2"/>
  <c r="W286" i="2" s="1"/>
  <c r="AA261" i="2"/>
  <c r="W261" i="2" s="1"/>
  <c r="AA260" i="2"/>
  <c r="W260" i="2" s="1"/>
  <c r="AA259" i="2"/>
  <c r="W259" i="2" s="1"/>
  <c r="AA228" i="2"/>
  <c r="W228" i="2" s="1"/>
  <c r="AA227" i="2"/>
  <c r="W227" i="2" s="1"/>
  <c r="AA191" i="2"/>
  <c r="W191" i="2" s="1"/>
  <c r="AA190" i="2"/>
  <c r="W190" i="2" s="1"/>
  <c r="AA189" i="2"/>
  <c r="W189" i="2" s="1"/>
  <c r="AA188" i="2"/>
  <c r="W188" i="2" s="1"/>
  <c r="AA363" i="2"/>
  <c r="W363" i="2" s="1"/>
  <c r="AA355" i="2"/>
  <c r="W355" i="2" s="1"/>
  <c r="AA354" i="2"/>
  <c r="W354" i="2" s="1"/>
  <c r="AA353" i="2"/>
  <c r="W353" i="2" s="1"/>
  <c r="AA343" i="2"/>
  <c r="W343" i="2" s="1"/>
  <c r="AA342" i="2"/>
  <c r="W342" i="2" s="1"/>
  <c r="AA335" i="2"/>
  <c r="W335" i="2" s="1"/>
  <c r="AA324" i="2"/>
  <c r="W324" i="2" s="1"/>
  <c r="AA323" i="2"/>
  <c r="W323" i="2" s="1"/>
  <c r="AA315" i="2"/>
  <c r="W315" i="2" s="1"/>
  <c r="AA314" i="2"/>
  <c r="W314" i="2" s="1"/>
  <c r="AA307" i="2"/>
  <c r="W307" i="2" s="1"/>
  <c r="AA296" i="2"/>
  <c r="W296" i="2" s="1"/>
  <c r="AA295" i="2"/>
  <c r="W295" i="2" s="1"/>
  <c r="AA294" i="2"/>
  <c r="W294" i="2" s="1"/>
  <c r="AA290" i="2"/>
  <c r="W290" i="2" s="1"/>
  <c r="AA275" i="2"/>
  <c r="W275" i="2" s="1"/>
  <c r="AA274" i="2"/>
  <c r="W274" i="2" s="1"/>
  <c r="AA267" i="2"/>
  <c r="W267" i="2" s="1"/>
  <c r="AA257" i="2"/>
  <c r="W257" i="2" s="1"/>
  <c r="AA255" i="2"/>
  <c r="W255" i="2" s="1"/>
  <c r="AA242" i="2"/>
  <c r="W242" i="2" s="1"/>
  <c r="AA237" i="2"/>
  <c r="W237" i="2" s="1"/>
  <c r="AA236" i="2"/>
  <c r="W236" i="2" s="1"/>
  <c r="AA235" i="2"/>
  <c r="W235" i="2" s="1"/>
  <c r="AA206" i="2"/>
  <c r="W206" i="2" s="1"/>
  <c r="AA205" i="2"/>
  <c r="W205" i="2" s="1"/>
  <c r="AA204" i="2"/>
  <c r="W204" i="2" s="1"/>
  <c r="AA203" i="2"/>
  <c r="W203" i="2" s="1"/>
  <c r="AA202" i="2"/>
  <c r="W202" i="2" s="1"/>
  <c r="AA183" i="2"/>
  <c r="W183" i="2" s="1"/>
  <c r="AA182" i="2"/>
  <c r="W182" i="2" s="1"/>
  <c r="AA22" i="2"/>
  <c r="W22" i="2" s="1"/>
  <c r="AA367" i="2"/>
  <c r="W367" i="2" s="1"/>
  <c r="AA366" i="2"/>
  <c r="W366" i="2" s="1"/>
  <c r="AA362" i="2"/>
  <c r="W362" i="2" s="1"/>
  <c r="AA360" i="2"/>
  <c r="W360" i="2" s="1"/>
  <c r="AA359" i="2"/>
  <c r="W359" i="2" s="1"/>
  <c r="AA350" i="2"/>
  <c r="W350" i="2" s="1"/>
  <c r="AA341" i="2"/>
  <c r="W341" i="2" s="1"/>
  <c r="AA328" i="2"/>
  <c r="W328" i="2" s="1"/>
  <c r="AA327" i="2"/>
  <c r="W327" i="2" s="1"/>
  <c r="AA322" i="2"/>
  <c r="W322" i="2" s="1"/>
  <c r="AA312" i="2"/>
  <c r="W312" i="2" s="1"/>
  <c r="AA311" i="2"/>
  <c r="W311" i="2" s="1"/>
  <c r="AA306" i="2"/>
  <c r="W306" i="2" s="1"/>
  <c r="AA300" i="2"/>
  <c r="W300" i="2" s="1"/>
  <c r="AA299" i="2"/>
  <c r="W299" i="2" s="1"/>
  <c r="AA283" i="2"/>
  <c r="W283" i="2" s="1"/>
  <c r="AA282" i="2"/>
  <c r="W282" i="2" s="1"/>
  <c r="AA273" i="2"/>
  <c r="W273" i="2" s="1"/>
  <c r="AA272" i="2"/>
  <c r="W272" i="2" s="1"/>
  <c r="AA271" i="2"/>
  <c r="W271" i="2" s="1"/>
  <c r="AA270" i="2"/>
  <c r="W270" i="2" s="1"/>
  <c r="AA265" i="2"/>
  <c r="W265" i="2" s="1"/>
  <c r="AA263" i="2"/>
  <c r="W263" i="2" s="1"/>
  <c r="AA250" i="2"/>
  <c r="W250" i="2" s="1"/>
  <c r="AA245" i="2"/>
  <c r="W245" i="2" s="1"/>
  <c r="AA244" i="2"/>
  <c r="W244" i="2" s="1"/>
  <c r="AA243" i="2"/>
  <c r="W243" i="2" s="1"/>
  <c r="AA220" i="2"/>
  <c r="W220" i="2" s="1"/>
  <c r="AA219" i="2"/>
  <c r="W219" i="2" s="1"/>
  <c r="AA218" i="2"/>
  <c r="W218" i="2" s="1"/>
  <c r="AA217" i="2"/>
  <c r="W217" i="2" s="1"/>
  <c r="AA198" i="2"/>
  <c r="W198" i="2" s="1"/>
  <c r="AA373" i="2"/>
  <c r="W373" i="2" s="1"/>
  <c r="AA369" i="2"/>
  <c r="W369" i="2" s="1"/>
  <c r="AA356" i="2"/>
  <c r="W356" i="2" s="1"/>
  <c r="AA336" i="2"/>
  <c r="W336" i="2" s="1"/>
  <c r="AA313" i="2"/>
  <c r="W313" i="2" s="1"/>
  <c r="AA226" i="2"/>
  <c r="W226" i="2" s="1"/>
  <c r="AA225" i="2"/>
  <c r="W225" i="2" s="1"/>
  <c r="AA212" i="2"/>
  <c r="W212" i="2" s="1"/>
  <c r="AA211" i="2"/>
  <c r="W211" i="2" s="1"/>
  <c r="AA197" i="2"/>
  <c r="W197" i="2" s="1"/>
  <c r="AA196" i="2"/>
  <c r="W196" i="2" s="1"/>
  <c r="AA181" i="2"/>
  <c r="W181" i="2" s="1"/>
  <c r="AA180" i="2"/>
  <c r="W180" i="2" s="1"/>
  <c r="AA372" i="2"/>
  <c r="W372" i="2" s="1"/>
  <c r="AA352" i="2"/>
  <c r="W352" i="2" s="1"/>
  <c r="AA349" i="2"/>
  <c r="W349" i="2" s="1"/>
  <c r="AA345" i="2"/>
  <c r="W345" i="2" s="1"/>
  <c r="AA340" i="2"/>
  <c r="W340" i="2" s="1"/>
  <c r="AA329" i="2"/>
  <c r="W329" i="2" s="1"/>
  <c r="AA317" i="2"/>
  <c r="W317" i="2" s="1"/>
  <c r="AA316" i="2"/>
  <c r="W316" i="2" s="1"/>
  <c r="AA301" i="2"/>
  <c r="W301" i="2" s="1"/>
  <c r="AA293" i="2"/>
  <c r="W293" i="2" s="1"/>
  <c r="AA289" i="2"/>
  <c r="W289" i="2" s="1"/>
  <c r="AA285" i="2"/>
  <c r="W285" i="2" s="1"/>
  <c r="AA284" i="2"/>
  <c r="W284" i="2" s="1"/>
  <c r="AA277" i="2"/>
  <c r="W277" i="2" s="1"/>
  <c r="AA276" i="2"/>
  <c r="W276" i="2" s="1"/>
  <c r="AA269" i="2"/>
  <c r="W269" i="2" s="1"/>
  <c r="AA268" i="2"/>
  <c r="W268" i="2" s="1"/>
  <c r="AA264" i="2"/>
  <c r="W264" i="2" s="1"/>
  <c r="AA256" i="2"/>
  <c r="W256" i="2" s="1"/>
  <c r="AA248" i="2"/>
  <c r="W248" i="2" s="1"/>
  <c r="AA240" i="2"/>
  <c r="W240" i="2" s="1"/>
  <c r="AA368" i="2"/>
  <c r="W368" i="2" s="1"/>
  <c r="AA365" i="2"/>
  <c r="W365" i="2" s="1"/>
  <c r="AA361" i="2"/>
  <c r="W361" i="2" s="1"/>
  <c r="AA348" i="2"/>
  <c r="W348" i="2" s="1"/>
  <c r="AA344" i="2"/>
  <c r="W344" i="2" s="1"/>
  <c r="AA333" i="2"/>
  <c r="W333" i="2" s="1"/>
  <c r="AA325" i="2"/>
  <c r="W325" i="2" s="1"/>
  <c r="AA321" i="2"/>
  <c r="W321" i="2" s="1"/>
  <c r="AA320" i="2"/>
  <c r="W320" i="2" s="1"/>
  <c r="AA305" i="2"/>
  <c r="W305" i="2" s="1"/>
  <c r="AA304" i="2"/>
  <c r="W304" i="2" s="1"/>
  <c r="AA232" i="2"/>
  <c r="W232" i="2" s="1"/>
  <c r="AA231" i="2"/>
  <c r="W231" i="2" s="1"/>
  <c r="AA224" i="2"/>
  <c r="W224" i="2" s="1"/>
  <c r="AA223" i="2"/>
  <c r="W223" i="2" s="1"/>
  <c r="AA216" i="2"/>
  <c r="W216" i="2" s="1"/>
  <c r="AA210" i="2"/>
  <c r="W210" i="2" s="1"/>
  <c r="AA209" i="2"/>
  <c r="W209" i="2" s="1"/>
  <c r="AA201" i="2"/>
  <c r="W201" i="2" s="1"/>
  <c r="AA200" i="2"/>
  <c r="W200" i="2" s="1"/>
  <c r="AA195" i="2"/>
  <c r="W195" i="2" s="1"/>
  <c r="AA194" i="2"/>
  <c r="W194" i="2" s="1"/>
  <c r="AA187" i="2"/>
  <c r="W187" i="2" s="1"/>
  <c r="AA186" i="2"/>
  <c r="W186" i="2" s="1"/>
  <c r="AA230" i="2"/>
  <c r="W230" i="2" s="1"/>
  <c r="AA229" i="2"/>
  <c r="W229" i="2" s="1"/>
  <c r="AA222" i="2"/>
  <c r="W222" i="2" s="1"/>
  <c r="AA221" i="2"/>
  <c r="W221" i="2" s="1"/>
  <c r="AA215" i="2"/>
  <c r="W215" i="2" s="1"/>
  <c r="AA208" i="2"/>
  <c r="W208" i="2" s="1"/>
  <c r="AA207" i="2"/>
  <c r="W207" i="2" s="1"/>
  <c r="AA199" i="2"/>
  <c r="W199" i="2" s="1"/>
  <c r="AA193" i="2"/>
  <c r="W193" i="2" s="1"/>
  <c r="AA192" i="2"/>
  <c r="W192" i="2" s="1"/>
  <c r="AA185" i="2"/>
  <c r="W185" i="2" s="1"/>
  <c r="AA184" i="2"/>
  <c r="W184" i="2" s="1"/>
  <c r="AA179" i="2"/>
  <c r="W179" i="2" s="1"/>
  <c r="AA178" i="2"/>
  <c r="W178" i="2" s="1"/>
  <c r="AA177" i="2"/>
  <c r="W177" i="2" s="1"/>
  <c r="AA18" i="2"/>
  <c r="W18" i="2" s="1"/>
  <c r="AA169" i="2"/>
  <c r="W169" i="2" s="1"/>
  <c r="AA27" i="2"/>
  <c r="W27" i="2" s="1"/>
  <c r="AA140" i="2"/>
  <c r="W140" i="2" s="1"/>
  <c r="AA163" i="2"/>
  <c r="W163" i="2" s="1"/>
  <c r="AA145" i="2"/>
  <c r="W145" i="2" s="1"/>
  <c r="AA174" i="2"/>
  <c r="W174" i="2" s="1"/>
  <c r="AA158" i="2"/>
  <c r="W158" i="2" s="1"/>
  <c r="AA141" i="2"/>
  <c r="W141" i="2" s="1"/>
  <c r="AA165" i="2"/>
  <c r="W165" i="2" s="1"/>
  <c r="AA21" i="2"/>
  <c r="W21" i="2" s="1"/>
  <c r="AA149" i="2"/>
  <c r="W149" i="2" s="1"/>
  <c r="AA173" i="2"/>
  <c r="W173" i="2" s="1"/>
  <c r="AA26" i="2"/>
  <c r="W26" i="2" s="1"/>
  <c r="AA25" i="2"/>
  <c r="W25" i="2" s="1"/>
  <c r="AA162" i="2"/>
  <c r="W162" i="2" s="1"/>
  <c r="AA157" i="2"/>
  <c r="W157" i="2" s="1"/>
  <c r="AA152" i="2"/>
  <c r="W152" i="2" s="1"/>
  <c r="AA20" i="2"/>
  <c r="W20" i="2" s="1"/>
  <c r="AA19" i="2"/>
  <c r="W19" i="2" s="1"/>
  <c r="AA134" i="2"/>
  <c r="W134" i="2" s="1"/>
  <c r="AA171" i="2"/>
  <c r="W171" i="2" s="1"/>
  <c r="AA168" i="2"/>
  <c r="W168" i="2" s="1"/>
  <c r="AA24" i="2"/>
  <c r="W24" i="2" s="1"/>
  <c r="AA23" i="2"/>
  <c r="W23" i="2" s="1"/>
  <c r="AA156" i="2"/>
  <c r="W156" i="2" s="1"/>
  <c r="AA155" i="2"/>
  <c r="W155" i="2" s="1"/>
  <c r="AA151" i="2"/>
  <c r="W151" i="2" s="1"/>
  <c r="AA148" i="2"/>
  <c r="W148" i="2" s="1"/>
  <c r="AA143" i="2"/>
  <c r="W143" i="2" s="1"/>
  <c r="AA139" i="2"/>
  <c r="W139" i="2" s="1"/>
  <c r="AA138" i="2"/>
  <c r="W138" i="2" s="1"/>
  <c r="AA133" i="2"/>
  <c r="W133" i="2" s="1"/>
  <c r="AA176" i="2"/>
  <c r="W176" i="2" s="1"/>
  <c r="AA172" i="2"/>
  <c r="W172" i="2" s="1"/>
  <c r="AA161" i="2"/>
  <c r="W161" i="2" s="1"/>
  <c r="AA153" i="2"/>
  <c r="W153" i="2" s="1"/>
  <c r="AA144" i="2"/>
  <c r="W144" i="2" s="1"/>
  <c r="AA135" i="2"/>
  <c r="W135" i="2" s="1"/>
  <c r="AA175" i="2"/>
  <c r="W175" i="2" s="1"/>
  <c r="AA170" i="2"/>
  <c r="W170" i="2" s="1"/>
  <c r="AA167" i="2"/>
  <c r="W167" i="2" s="1"/>
  <c r="AA166" i="2"/>
  <c r="W166" i="2" s="1"/>
  <c r="AA164" i="2"/>
  <c r="W164" i="2" s="1"/>
  <c r="AA160" i="2"/>
  <c r="W160" i="2" s="1"/>
  <c r="AA159" i="2"/>
  <c r="W159" i="2" s="1"/>
  <c r="AA154" i="2"/>
  <c r="W154" i="2" s="1"/>
  <c r="AA150" i="2"/>
  <c r="W150" i="2" s="1"/>
  <c r="AA147" i="2"/>
  <c r="W147" i="2" s="1"/>
  <c r="AA146" i="2"/>
  <c r="W146" i="2" s="1"/>
  <c r="AA142" i="2"/>
  <c r="W142" i="2" s="1"/>
  <c r="AA137" i="2"/>
  <c r="W137" i="2" s="1"/>
  <c r="AA136" i="2"/>
  <c r="W136" i="2" s="1"/>
  <c r="AA132" i="2"/>
  <c r="W132" i="2" s="1"/>
  <c r="AA88" i="2"/>
  <c r="W88" i="2" s="1"/>
  <c r="AA15" i="2"/>
  <c r="W15" i="2" s="1"/>
  <c r="AA113" i="2"/>
  <c r="W113" i="2" s="1"/>
  <c r="AA112" i="2"/>
  <c r="W112" i="2" s="1"/>
  <c r="AA45" i="2"/>
  <c r="W45" i="2" s="1"/>
  <c r="AA7" i="2"/>
  <c r="W7" i="2" s="1"/>
  <c r="AA36" i="2"/>
  <c r="W36" i="2" s="1"/>
  <c r="AA14" i="2"/>
  <c r="W14" i="2" s="1"/>
  <c r="AA73" i="2"/>
  <c r="W73" i="2" s="1"/>
  <c r="AA85" i="2"/>
  <c r="W85" i="2" s="1"/>
  <c r="AA125" i="2"/>
  <c r="W125" i="2" s="1"/>
  <c r="AA71" i="2"/>
  <c r="W71" i="2" s="1"/>
  <c r="AA123" i="2"/>
  <c r="W123" i="2" s="1"/>
  <c r="AA120" i="2"/>
  <c r="W120" i="2" s="1"/>
  <c r="AA119" i="2"/>
  <c r="W119" i="2" s="1"/>
  <c r="AA118" i="2"/>
  <c r="W118" i="2" s="1"/>
  <c r="AA67" i="2"/>
  <c r="W67" i="2" s="1"/>
  <c r="AA78" i="2"/>
  <c r="W78" i="2" s="1"/>
  <c r="AA8" i="2"/>
  <c r="W8" i="2" s="1"/>
  <c r="AA43" i="2"/>
  <c r="W43" i="2" s="1"/>
  <c r="AA17" i="2"/>
  <c r="W17" i="2" s="1"/>
  <c r="AA87" i="2"/>
  <c r="W87" i="2" s="1"/>
  <c r="AA131" i="2"/>
  <c r="W131" i="2" s="1"/>
  <c r="AA31" i="2"/>
  <c r="W31" i="2" s="1"/>
  <c r="AA127" i="2"/>
  <c r="W127" i="2" s="1"/>
  <c r="AA55" i="2"/>
  <c r="W55" i="2" s="1"/>
  <c r="AA48" i="2"/>
  <c r="W48" i="2" s="1"/>
  <c r="AA69" i="2"/>
  <c r="W69" i="2" s="1"/>
  <c r="AA81" i="2"/>
  <c r="W81" i="2" s="1"/>
  <c r="AA111" i="2"/>
  <c r="W111" i="2" s="1"/>
  <c r="AA110" i="2"/>
  <c r="W110" i="2" s="1"/>
  <c r="AA77" i="2"/>
  <c r="W77" i="2" s="1"/>
  <c r="AA44" i="2"/>
  <c r="W44" i="2" s="1"/>
  <c r="AA76" i="2"/>
  <c r="W76" i="2" s="1"/>
  <c r="AA53" i="2"/>
  <c r="W53" i="2" s="1"/>
  <c r="AA98" i="2"/>
  <c r="W98" i="2" s="1"/>
  <c r="AA39" i="2"/>
  <c r="W39" i="2" s="1"/>
  <c r="AA37" i="2"/>
  <c r="W37" i="2" s="1"/>
  <c r="AA91" i="2"/>
  <c r="W91" i="2" s="1"/>
  <c r="AA129" i="2"/>
  <c r="W129" i="2" s="1"/>
  <c r="AA86" i="2"/>
  <c r="W86" i="2" s="1"/>
  <c r="AA72" i="2"/>
  <c r="W72" i="2" s="1"/>
  <c r="AA12" i="2"/>
  <c r="W12" i="2" s="1"/>
  <c r="AA47" i="2"/>
  <c r="W47" i="2" s="1"/>
  <c r="AA29" i="2"/>
  <c r="W29" i="2" s="1"/>
  <c r="AA10" i="2"/>
  <c r="W10" i="2" s="1"/>
  <c r="AA79" i="2"/>
  <c r="W79" i="2" s="1"/>
  <c r="AA108" i="2"/>
  <c r="W108" i="2" s="1"/>
  <c r="AA106" i="2"/>
  <c r="W106" i="2" s="1"/>
  <c r="AA62" i="2"/>
  <c r="W62" i="2" s="1"/>
  <c r="AA95" i="2"/>
  <c r="W95" i="2" s="1"/>
  <c r="AA38" i="2"/>
  <c r="W38" i="2" s="1"/>
  <c r="AA104" i="2"/>
  <c r="W104" i="2" s="1"/>
  <c r="AA101" i="2"/>
  <c r="W101" i="2" s="1"/>
  <c r="AA41" i="2"/>
  <c r="W41" i="2" s="1"/>
  <c r="AA100" i="2"/>
  <c r="W100" i="2" s="1"/>
  <c r="AA96" i="2"/>
  <c r="W96" i="2" s="1"/>
  <c r="AA60" i="2"/>
  <c r="W60" i="2" s="1"/>
  <c r="AA59" i="2"/>
  <c r="W59" i="2" s="1"/>
  <c r="AA92" i="2"/>
  <c r="W92" i="2" s="1"/>
  <c r="AA90" i="2"/>
  <c r="W90" i="2" s="1"/>
  <c r="AA74" i="2"/>
  <c r="W74" i="2" s="1"/>
  <c r="AA56" i="2"/>
  <c r="W56" i="2" s="1"/>
  <c r="AA13" i="2"/>
  <c r="W13" i="2" s="1"/>
  <c r="AA11" i="2"/>
  <c r="W11" i="2" s="1"/>
  <c r="AA83" i="2"/>
  <c r="W83" i="2" s="1"/>
  <c r="AA68" i="2"/>
  <c r="W68" i="2" s="1"/>
  <c r="AA80" i="2"/>
  <c r="W80" i="2" s="1"/>
  <c r="AA107" i="2"/>
  <c r="W107" i="2" s="1"/>
  <c r="AA66" i="2"/>
  <c r="W66" i="2" s="1"/>
  <c r="AA6" i="2"/>
  <c r="W6" i="2" s="1"/>
  <c r="AA52" i="2"/>
  <c r="W52" i="2" s="1"/>
  <c r="AA97" i="2"/>
  <c r="W97" i="2" s="1"/>
  <c r="AA61" i="2"/>
  <c r="W61" i="2" s="1"/>
  <c r="AA3" i="2"/>
  <c r="W3" i="2" s="1"/>
  <c r="AA130" i="2"/>
  <c r="W130" i="2" s="1"/>
  <c r="AA128" i="2"/>
  <c r="W128" i="2" s="1"/>
  <c r="AA126" i="2"/>
  <c r="W126" i="2" s="1"/>
  <c r="AA35" i="2"/>
  <c r="W35" i="2" s="1"/>
  <c r="AA50" i="2"/>
  <c r="W50" i="2" s="1"/>
  <c r="AA70" i="2"/>
  <c r="W70" i="2" s="1"/>
  <c r="AA117" i="2"/>
  <c r="W117" i="2" s="1"/>
  <c r="AA115" i="2"/>
  <c r="W115" i="2" s="1"/>
  <c r="AA9" i="2"/>
  <c r="W9" i="2" s="1"/>
  <c r="AA109" i="2"/>
  <c r="W109" i="2" s="1"/>
  <c r="AA64" i="2"/>
  <c r="W64" i="2" s="1"/>
  <c r="AA102" i="2"/>
  <c r="W102" i="2" s="1"/>
  <c r="AA5" i="2"/>
  <c r="W5" i="2" s="1"/>
  <c r="AA99" i="2"/>
  <c r="W99" i="2" s="1"/>
  <c r="AA94" i="2"/>
  <c r="W94" i="2" s="1"/>
  <c r="AA93" i="2"/>
  <c r="W93" i="2" s="1"/>
  <c r="AA58" i="2"/>
  <c r="W58" i="2" s="1"/>
  <c r="AA30" i="2"/>
  <c r="W30" i="2" s="1"/>
  <c r="AA122" i="2"/>
  <c r="W122" i="2" s="1"/>
  <c r="AA121" i="2"/>
  <c r="W121" i="2" s="1"/>
  <c r="AA46" i="2"/>
  <c r="W46" i="2" s="1"/>
  <c r="AA116" i="2"/>
  <c r="W116" i="2" s="1"/>
  <c r="AA54" i="2"/>
  <c r="W54" i="2" s="1"/>
  <c r="AA105" i="2"/>
  <c r="W105" i="2" s="1"/>
  <c r="AA103" i="2"/>
  <c r="W103" i="2" s="1"/>
  <c r="AA28" i="2"/>
  <c r="W28" i="2" s="1"/>
  <c r="AA32" i="2"/>
  <c r="W32" i="2" s="1"/>
  <c r="AA51" i="2"/>
  <c r="W51" i="2" s="1"/>
  <c r="AA89" i="2"/>
  <c r="W89" i="2" s="1"/>
  <c r="AA16" i="2"/>
  <c r="W16" i="2" s="1"/>
  <c r="AA124" i="2"/>
  <c r="W124" i="2" s="1"/>
  <c r="AA49" i="2"/>
  <c r="W49" i="2" s="1"/>
  <c r="AA34" i="2"/>
  <c r="W34" i="2" s="1"/>
  <c r="AA82" i="2"/>
  <c r="W82" i="2" s="1"/>
  <c r="AA114" i="2"/>
  <c r="W114" i="2" s="1"/>
  <c r="AA65" i="2"/>
  <c r="W65" i="2" s="1"/>
  <c r="AA33" i="2"/>
  <c r="W33" i="2" s="1"/>
  <c r="AA42" i="2"/>
  <c r="W42" i="2" s="1"/>
  <c r="AA63" i="2"/>
  <c r="W63" i="2" s="1"/>
  <c r="AA75" i="2"/>
  <c r="W75" i="2" s="1"/>
  <c r="AA4" i="2"/>
  <c r="W4" i="2" s="1"/>
  <c r="AA40" i="2"/>
  <c r="W40" i="2" s="1"/>
  <c r="AA84" i="2"/>
  <c r="W84" i="2" s="1"/>
  <c r="AK103" i="2" l="1"/>
  <c r="AG103" i="2"/>
  <c r="AF103" i="2"/>
  <c r="AD103" i="2"/>
  <c r="AE103" i="2" s="1"/>
  <c r="X57" i="2"/>
  <c r="AA57" i="2" s="1"/>
  <c r="W57" i="2" s="1"/>
  <c r="AJ103" i="2" l="1"/>
  <c r="AH103" i="2"/>
  <c r="AI103" i="2" s="1"/>
  <c r="AB103" i="2"/>
</calcChain>
</file>

<file path=xl/sharedStrings.xml><?xml version="1.0" encoding="utf-8"?>
<sst xmlns="http://schemas.openxmlformats.org/spreadsheetml/2006/main" count="7449" uniqueCount="1887">
  <si>
    <t>January</t>
  </si>
  <si>
    <t>Sunday</t>
  </si>
  <si>
    <t>List and Segment</t>
  </si>
  <si>
    <t>Pub</t>
  </si>
  <si>
    <t>Audience</t>
  </si>
  <si>
    <t>Portal</t>
  </si>
  <si>
    <t>eNewsletter (legacy)</t>
  </si>
  <si>
    <t>eNewsletter Name Change Start Date</t>
  </si>
  <si>
    <t>eNewsletter (Current)</t>
  </si>
  <si>
    <t>February</t>
  </si>
  <si>
    <t>Monday</t>
  </si>
  <si>
    <t>ab_partners</t>
  </si>
  <si>
    <t>AAB</t>
  </si>
  <si>
    <t>3rd Party</t>
  </si>
  <si>
    <t>PCG</t>
  </si>
  <si>
    <t>March</t>
  </si>
  <si>
    <t>Tuesday</t>
  </si>
  <si>
    <t>ab_partners; cna_090111</t>
  </si>
  <si>
    <t>Internal Marketing</t>
  </si>
  <si>
    <t>April</t>
  </si>
  <si>
    <t>Wednesday</t>
  </si>
  <si>
    <t>ab_partners; cna_survey</t>
  </si>
  <si>
    <t>May</t>
  </si>
  <si>
    <t>Thursday</t>
  </si>
  <si>
    <t>ab_partners; ibm</t>
  </si>
  <si>
    <t>June</t>
  </si>
  <si>
    <t>Friday</t>
  </si>
  <si>
    <t>ab_partners; middleoak_select_states</t>
  </si>
  <si>
    <t>July</t>
  </si>
  <si>
    <t>Saturday</t>
  </si>
  <si>
    <t>advisor_one</t>
  </si>
  <si>
    <t>AdvisorOne</t>
  </si>
  <si>
    <t>IAG</t>
  </si>
  <si>
    <t>August</t>
  </si>
  <si>
    <t>advisor_one; aone_career_nonmembers_071112</t>
  </si>
  <si>
    <t>September</t>
  </si>
  <si>
    <t>advisor_one; aone-dw-enl-nonmembers_050912lf</t>
  </si>
  <si>
    <t>October</t>
  </si>
  <si>
    <t>advisor_one; boomer_</t>
  </si>
  <si>
    <t>BMA</t>
  </si>
  <si>
    <t>November</t>
  </si>
  <si>
    <t>advisor_one; chicago_hard_assets</t>
  </si>
  <si>
    <t>December</t>
  </si>
  <si>
    <t>advisor_one; ia_circ</t>
  </si>
  <si>
    <t>Investment Advisor</t>
  </si>
  <si>
    <t>Circ</t>
  </si>
  <si>
    <t>advisor_one; inside_wm_enl_nonmembers_080912lf</t>
  </si>
  <si>
    <t>advisor_one; investment_advisor</t>
  </si>
  <si>
    <t>advisor_one; investment_advisor_hasf</t>
  </si>
  <si>
    <t>advisor_one; northeast_ris</t>
  </si>
  <si>
    <t>advisor_one; research</t>
  </si>
  <si>
    <t>RES</t>
  </si>
  <si>
    <t>advisor_one; research_hasf</t>
  </si>
  <si>
    <t>advisor_one; rz_circ</t>
  </si>
  <si>
    <t>advisor_one; sf_hard_assets</t>
  </si>
  <si>
    <t>advisor_one; wealth_manager</t>
  </si>
  <si>
    <t>WM</t>
  </si>
  <si>
    <t>advisor_one; wealth_manager_hasf</t>
  </si>
  <si>
    <t>advisor_one_legacy</t>
  </si>
  <si>
    <t>advisor_one_legacy; bank</t>
  </si>
  <si>
    <t>BAM</t>
  </si>
  <si>
    <t>advisor_one_legacy; benefitspro</t>
  </si>
  <si>
    <t>advisor_one_legacy; boomer_market_advisor</t>
  </si>
  <si>
    <t>advisor_one_legacy; investment_advisor</t>
  </si>
  <si>
    <t>advisor_one_legacy; investment_advisor_hasf</t>
  </si>
  <si>
    <t>advisor_one_legacy; northeast_ris</t>
  </si>
  <si>
    <t>advisor_one_legacy; research</t>
  </si>
  <si>
    <t>advisor_one_legacy; research_hasf</t>
  </si>
  <si>
    <t>advisor_one_legacy; top_wm_050412</t>
  </si>
  <si>
    <t>advisor_one_legacy; wealth_manager</t>
  </si>
  <si>
    <t>advisor_one_legacy; wealth_manager_hasf</t>
  </si>
  <si>
    <t>advisorone_breaking_news</t>
  </si>
  <si>
    <t>eNewsletters</t>
  </si>
  <si>
    <t>AdvisorOne Breaking News Alerts</t>
  </si>
  <si>
    <t>advisorone_breaking_news_compiled</t>
  </si>
  <si>
    <t>advisorone_breaking_news_yahoo_gmail_aol</t>
  </si>
  <si>
    <t>amd_health_select</t>
  </si>
  <si>
    <t>AMD</t>
  </si>
  <si>
    <t>amd_life_health_all</t>
  </si>
  <si>
    <t>amd_life_health_license</t>
  </si>
  <si>
    <t>amd_multi_market</t>
  </si>
  <si>
    <t>amd_pc_license</t>
  </si>
  <si>
    <t>amd_registered_reps</t>
  </si>
  <si>
    <t>amd_registered_reps; ---amd_reg_reps_chicago_070912</t>
  </si>
  <si>
    <t>amd_registered_reps; ---amd_reg_reps_sf_070912</t>
  </si>
  <si>
    <t>amd_senior_select</t>
  </si>
  <si>
    <t>aone_compliance</t>
  </si>
  <si>
    <t>Compliance Watch</t>
  </si>
  <si>
    <t>aone_compliance_compiled</t>
  </si>
  <si>
    <t>aone_compliance_compiled; non-engaged</t>
  </si>
  <si>
    <t>aone_topstories</t>
  </si>
  <si>
    <t>Top Stories</t>
  </si>
  <si>
    <t>aone_topstories_compiled</t>
  </si>
  <si>
    <t>aone_weekendreview</t>
  </si>
  <si>
    <t>Weekend Review</t>
  </si>
  <si>
    <t>aone_weekendreview_compiled</t>
  </si>
  <si>
    <t>asj_market_studies</t>
  </si>
  <si>
    <t>ASJ</t>
  </si>
  <si>
    <t>LHG</t>
  </si>
  <si>
    <t>benefits_broker_pro</t>
  </si>
  <si>
    <t>BenefitsPro</t>
  </si>
  <si>
    <t>Benefits Broker Pro</t>
  </si>
  <si>
    <t>benefits_broker_pro_compiled</t>
  </si>
  <si>
    <t>benefits_broker_pro_compiled; engaged</t>
  </si>
  <si>
    <t>benefits_manager_pro</t>
  </si>
  <si>
    <t>Benefits Manager Pro</t>
  </si>
  <si>
    <t>benefits_manager_pro_compiled</t>
  </si>
  <si>
    <t>benefits_manager_pro_compiled; engaged</t>
  </si>
  <si>
    <t>benefits_partners</t>
  </si>
  <si>
    <t>Benefits Selling</t>
  </si>
  <si>
    <t>benefits_partners; 5star_selectstates_012512</t>
  </si>
  <si>
    <t>benefits_partners; apl_select_states</t>
  </si>
  <si>
    <t>benefits_partners; california</t>
  </si>
  <si>
    <t>benefits_partners; deloitte_073112</t>
  </si>
  <si>
    <t>benefits_partners; pennsylvania</t>
  </si>
  <si>
    <t>benefits_pro</t>
  </si>
  <si>
    <t>benefits_pro; benefits_selling</t>
  </si>
  <si>
    <t>benefits_pro; benefits_selling_circ</t>
  </si>
  <si>
    <t>benefits_pro; ---benpro-broker-suppress-030712lf</t>
  </si>
  <si>
    <t>benefits_pro; bp_dailyenlmembers_010512</t>
  </si>
  <si>
    <t>benefits_pro; bp-retirement-enl-20812</t>
  </si>
  <si>
    <t>benefits_pro; texas</t>
  </si>
  <si>
    <t>benefits_publisher_preview</t>
  </si>
  <si>
    <t>Benefits Selling Publisher's Preview</t>
  </si>
  <si>
    <t>benefitspro_consumer_driven_online</t>
  </si>
  <si>
    <t>Consumer Driven Online</t>
  </si>
  <si>
    <t>Consumer Driven Pro</t>
  </si>
  <si>
    <t>benefitspro_consumer_driven_online_compiled</t>
  </si>
  <si>
    <t>benefitspro_consumer_driven_online_compiled; engaged</t>
  </si>
  <si>
    <t>benefitspro_daily</t>
  </si>
  <si>
    <t>BenefitsPro Daily eNews</t>
  </si>
  <si>
    <t>benefitspro_daily_compiled</t>
  </si>
  <si>
    <t>benefitspro_daily_compiled; engaged</t>
  </si>
  <si>
    <t>benefitspro_legacy</t>
  </si>
  <si>
    <t>benefitspro_legacy; bp_dailyenlmembers_010512</t>
  </si>
  <si>
    <t>benefitspro_legacy; texas</t>
  </si>
  <si>
    <t>benefitspro_news_alert</t>
  </si>
  <si>
    <t>Benefits Pro News Alert</t>
  </si>
  <si>
    <t>benefitspro_news_alerts_compiled</t>
  </si>
  <si>
    <t>benefitspro_news_alerts_compiled; engaged</t>
  </si>
  <si>
    <t>bma_branded_blast</t>
  </si>
  <si>
    <t>bma_branded_blast; powershares_scrub</t>
  </si>
  <si>
    <t>bma_branded_blast; us_only</t>
  </si>
  <si>
    <t>bma_partners</t>
  </si>
  <si>
    <t>bma_partners; powershares_scrub</t>
  </si>
  <si>
    <t>bma_partners; us_only</t>
  </si>
  <si>
    <t>bsm_branded_blast</t>
  </si>
  <si>
    <t>bsm_branded_blast; 5star_selectstates_012512</t>
  </si>
  <si>
    <t>bsm_branded_blast; apl_select_states</t>
  </si>
  <si>
    <t>bsm_branded_blast; california</t>
  </si>
  <si>
    <t>bsm_branded_blast; deloitte_073112</t>
  </si>
  <si>
    <t>bsm_branded_blast; guardian_internal_addresses</t>
  </si>
  <si>
    <t>bsm_branded_blast; pennsylvania</t>
  </si>
  <si>
    <t>career_advantage</t>
  </si>
  <si>
    <t>Career Advantage</t>
  </si>
  <si>
    <t>claims_partners</t>
  </si>
  <si>
    <t>Claims</t>
  </si>
  <si>
    <t>claims_partners; ibm_custom</t>
  </si>
  <si>
    <t>credit_union_times</t>
  </si>
  <si>
    <t>CUTimes</t>
  </si>
  <si>
    <t>PSG</t>
  </si>
  <si>
    <t>cu_times</t>
  </si>
  <si>
    <t>Credit Union Times Daily News Alert</t>
  </si>
  <si>
    <t>cut_cutting_edge</t>
  </si>
  <si>
    <t>CUTting Edge</t>
  </si>
  <si>
    <t>cut_cutting_edge_compiled</t>
  </si>
  <si>
    <t>cut_infocus</t>
  </si>
  <si>
    <t>Prime CUTs: Focus Report</t>
  </si>
  <si>
    <t>cut_infocus_compiled</t>
  </si>
  <si>
    <t>cut_redtape</t>
  </si>
  <si>
    <t>CUTting Red Tape (Quarterly)</t>
  </si>
  <si>
    <t>cut_redtape_compiled</t>
  </si>
  <si>
    <t>cut_to_the_chase</t>
  </si>
  <si>
    <t>CUT to the Chase</t>
  </si>
  <si>
    <t>cut_to_the_chase_compiled</t>
  </si>
  <si>
    <t>cutimes_partners</t>
  </si>
  <si>
    <t>daily_wire</t>
  </si>
  <si>
    <t>AdvisorOne Daily Wire</t>
  </si>
  <si>
    <t>daily_wire__yahoo_gmail_aol</t>
  </si>
  <si>
    <t>daily_wire_compiled</t>
  </si>
  <si>
    <t>fact_sheets</t>
  </si>
  <si>
    <t>Fact Sheets</t>
  </si>
  <si>
    <t>fact_sheets_compiled</t>
  </si>
  <si>
    <t>fe_ad_partners</t>
  </si>
  <si>
    <t>FreeERISA</t>
  </si>
  <si>
    <t>fe_ad_partners; 1_2_5_6_10_13</t>
  </si>
  <si>
    <t>fe_ad_partners; 1_6</t>
  </si>
  <si>
    <t>fe_ad_partners; 1_and_6</t>
  </si>
  <si>
    <t>fe_ad_partners; 6_13</t>
  </si>
  <si>
    <t>fe_ad_partners; california</t>
  </si>
  <si>
    <t>fe_ad_partners; deloitte_1_2_send</t>
  </si>
  <si>
    <t>fe_ad_partners; deloitte_4_survey_send</t>
  </si>
  <si>
    <t>fe_ad_partners; new_2_apl_states</t>
  </si>
  <si>
    <t>fe_ad_partners; new_fe_01_advisor</t>
  </si>
  <si>
    <t>fe_ad_partners; new_fe_02_broker_advisor_agent_consultant</t>
  </si>
  <si>
    <t>fe_ad_partners; new_fe_03_broker_advisor_agent_consultant_pc</t>
  </si>
  <si>
    <t>fe_ad_partners; new_fe_04_hrprofessional_benefitmanager_decisionmaker_owner</t>
  </si>
  <si>
    <t>fe_ad_partners; new_fe_06_third_party_administrator_retirement</t>
  </si>
  <si>
    <t>fe_ad_partners; new_fe_12_banker</t>
  </si>
  <si>
    <t>fe_ad_partners; new_fe_13_third_party_administrator_life_health_other</t>
  </si>
  <si>
    <t>fe_ad_partners; pccarriers</t>
  </si>
  <si>
    <t>fe_ad_partners; pennsylvania</t>
  </si>
  <si>
    <t>fe_ad_partners; rekon_ca</t>
  </si>
  <si>
    <t>fe_ad_partners; rekon_fl</t>
  </si>
  <si>
    <t>fe_ad_partners; rekon_il</t>
  </si>
  <si>
    <t>fe_ad_partners; rekon_in</t>
  </si>
  <si>
    <t>fe_ad_partners; rekon_ks</t>
  </si>
  <si>
    <t>fe_ad_partners; rekon_nc</t>
  </si>
  <si>
    <t>fe_ad_partners; rekon_nj</t>
  </si>
  <si>
    <t>fe_ad_partners; rekon_ny</t>
  </si>
  <si>
    <t>fe_ad_partners; rekon_or</t>
  </si>
  <si>
    <t>fe_ad_partners; rekon_pa</t>
  </si>
  <si>
    <t>fe_ad_partners; rekon_tx</t>
  </si>
  <si>
    <t>fe_ad_partners; rekon_ut</t>
  </si>
  <si>
    <t>fe_ad_partners; rekon_va</t>
  </si>
  <si>
    <t>fe_ad_partners; rekon_wi</t>
  </si>
  <si>
    <t>futures</t>
  </si>
  <si>
    <t>FUT</t>
  </si>
  <si>
    <t>futures; chicago_hard_assets</t>
  </si>
  <si>
    <t>futures; fut_engaged_print_subs_032012lf</t>
  </si>
  <si>
    <t>futures; fut_marketpulse_enl_02012011</t>
  </si>
  <si>
    <t>futures; fut_stock_update_suppress_030112lf</t>
  </si>
  <si>
    <t>futures; hardassets_sanfrancisco</t>
  </si>
  <si>
    <t>futures; referafriend_090611</t>
  </si>
  <si>
    <t>futures; sf_hard_assets</t>
  </si>
  <si>
    <t>futures_digital; futures_users</t>
  </si>
  <si>
    <t>futures_digital; fz_paid</t>
  </si>
  <si>
    <t>futures_partners</t>
  </si>
  <si>
    <t>futures_partners; us_only</t>
  </si>
  <si>
    <t>futures_stock_update</t>
  </si>
  <si>
    <t>Futures Daily Market Focus</t>
  </si>
  <si>
    <t>futures_stock_update_compiled</t>
  </si>
  <si>
    <t>futures_stock_update_compiled; non-engaged</t>
  </si>
  <si>
    <t>health_care_reform_watch</t>
  </si>
  <si>
    <t>LHPro</t>
  </si>
  <si>
    <t>Health Care Reform Watch</t>
  </si>
  <si>
    <t>healthcare_reformwatch; engaged</t>
  </si>
  <si>
    <t>ia_partners</t>
  </si>
  <si>
    <t>ia_partners; powershares_scrub</t>
  </si>
  <si>
    <t>ia_partners; prudential</t>
  </si>
  <si>
    <t>ia_partners; us_only</t>
  </si>
  <si>
    <t>iadvisor_3rd_party_legacy</t>
  </si>
  <si>
    <t>iadvisor_3rd_party_legacy; powershares_scrub</t>
  </si>
  <si>
    <t>iadvisor_3rd_party_legacy; prudential_scrub</t>
  </si>
  <si>
    <t>iadvisor_3rd_party_legacy; us_only</t>
  </si>
  <si>
    <t>ic_165club_enews</t>
  </si>
  <si>
    <t>InsideCounsel</t>
  </si>
  <si>
    <t>165 Club Alert</t>
  </si>
  <si>
    <t>ic_165club_enews_compiled</t>
  </si>
  <si>
    <t>ic_breakingnews</t>
  </si>
  <si>
    <t>IC Breaking News Alert</t>
  </si>
  <si>
    <t>ic_breakingnews_compiled</t>
  </si>
  <si>
    <t>ic_breakingnews_compiled; engaged</t>
  </si>
  <si>
    <t>ic_daily_enews</t>
  </si>
  <si>
    <t>Inside Scoop</t>
  </si>
  <si>
    <t>ic_daily_enews_compiled</t>
  </si>
  <si>
    <t>ic_daily_enews_compiled; engaged</t>
  </si>
  <si>
    <t>ic_daily_enews_compiled; non-engaged</t>
  </si>
  <si>
    <t>ic_ediscovery</t>
  </si>
  <si>
    <t>Inside E-Discovery</t>
  </si>
  <si>
    <t>ic_ediscovery_compiled</t>
  </si>
  <si>
    <t>ic_partners</t>
  </si>
  <si>
    <t>ic_partners; ic_datacert_080911</t>
  </si>
  <si>
    <t>ic_partners; ic_ldo-survey_3rd-party</t>
  </si>
  <si>
    <t>ic_partners; kroll_073112_opens</t>
  </si>
  <si>
    <t>inside_commentary</t>
  </si>
  <si>
    <t>Inside Commentary</t>
  </si>
  <si>
    <t>inside_commentary_compiled</t>
  </si>
  <si>
    <t>inside_exclusives</t>
  </si>
  <si>
    <t>Inside Exclusives</t>
  </si>
  <si>
    <t>inside_litigation</t>
  </si>
  <si>
    <t>Inside Litigation</t>
  </si>
  <si>
    <t>inside_litigation_compiled</t>
  </si>
  <si>
    <t>inside_wealth_management</t>
  </si>
  <si>
    <t>Inside Wealth Management</t>
  </si>
  <si>
    <t>insidecareers</t>
  </si>
  <si>
    <t>Inside Careers</t>
  </si>
  <si>
    <t>insidecounsel</t>
  </si>
  <si>
    <t>insidecounsel; ic_acritas_092111</t>
  </si>
  <si>
    <t>insidecounsel; ic_co_branded_survey</t>
  </si>
  <si>
    <t>insidecounsel; ---ic-careers-non-members-030612lf</t>
  </si>
  <si>
    <t>insidecounsel; soure_ic_circ</t>
  </si>
  <si>
    <t>insidetech</t>
  </si>
  <si>
    <t>Inside Tech</t>
  </si>
  <si>
    <t>jda_hr</t>
  </si>
  <si>
    <t>jda_hr; all</t>
  </si>
  <si>
    <t>jda_hr; large_companies</t>
  </si>
  <si>
    <t>jda_hr; new_hr</t>
  </si>
  <si>
    <t>jda_hr; risk_managers_forpc360promo</t>
  </si>
  <si>
    <t>life_health_pro</t>
  </si>
  <si>
    <t>life_health_pro; agents_sales_journal</t>
  </si>
  <si>
    <t>life_health_pro; chicago_hard_assets_wealth_readers</t>
  </si>
  <si>
    <t>life_health_pro; hcrw_enl_nonmembers_061212lf</t>
  </si>
  <si>
    <t>life_health_pro; lhpro_wm_optin-suppress_02152012</t>
  </si>
  <si>
    <t>life_health_pro; ---lhpro-annuties-enl-nonmembers-050812lf</t>
  </si>
  <si>
    <t>life_health_pro; lhpro-life_enl_suppress_030812lf</t>
  </si>
  <si>
    <t>life_health_pro; life_insurance_selling</t>
  </si>
  <si>
    <t>LIS</t>
  </si>
  <si>
    <t>life_health_pro; lis_circ</t>
  </si>
  <si>
    <t>life_health_pro; nu_life_health</t>
  </si>
  <si>
    <t>NUL</t>
  </si>
  <si>
    <t>life_health_pro; nul_circ</t>
  </si>
  <si>
    <t>life_health_pro; san_francisco_hard_assets_wealth_readers</t>
  </si>
  <si>
    <t>LHPRO</t>
  </si>
  <si>
    <t>life_health_pro; senior_market_advisor</t>
  </si>
  <si>
    <t>SMA</t>
  </si>
  <si>
    <t>life_health_pro; sma_circ</t>
  </si>
  <si>
    <t>life_health_pro; sma_mountain_and_pacific_states</t>
  </si>
  <si>
    <t>life_health_pro_legacy</t>
  </si>
  <si>
    <t>life_health_pro_legacy; chicago_hard_assets_wealth_readers</t>
  </si>
  <si>
    <t>life_health_pro_legacy; inhouse_subs_sma-engaged</t>
  </si>
  <si>
    <t>life_health_pro_legacy; lis_print_subs_enews_engaged</t>
  </si>
  <si>
    <t>life_health_pro_legacy; nul_all_enews_and_print_subscribers_engaged</t>
  </si>
  <si>
    <t>life_health_pro_legacy; san_francisco_hard_assets_wealth_readers</t>
  </si>
  <si>
    <t>life_health_pro_partners</t>
  </si>
  <si>
    <t>LHPro (formerly ASJ)</t>
  </si>
  <si>
    <t>life_health_pro_partners; lhpro_prudential</t>
  </si>
  <si>
    <t>life_health_pro_partners; no_yahoo</t>
  </si>
  <si>
    <t>lifehealthpro_annuities_insider</t>
  </si>
  <si>
    <t>Annuities Insider</t>
  </si>
  <si>
    <t>lifehealthpro_annuities_insider; asj_annuities_esource</t>
  </si>
  <si>
    <t>lifehealthpro_annuities_insider_compiled</t>
  </si>
  <si>
    <t>lifehealthpro_annuities_insider_compiled; engaged</t>
  </si>
  <si>
    <t>lifehealthpro_annuities_insider_compiled; non-engaged</t>
  </si>
  <si>
    <t>lifehealthpro_breaking_news</t>
  </si>
  <si>
    <t>LifeHealthPro Breaking News</t>
  </si>
  <si>
    <t>lifehealthpro_breaking_news; asj_breaking_news</t>
  </si>
  <si>
    <t>lifehealthpro_breaking_news; nul_daily</t>
  </si>
  <si>
    <t>lifehealthpro_daily</t>
  </si>
  <si>
    <t>LifeHealthPro Daily</t>
  </si>
  <si>
    <t>lifehealthpro_daily; asj_highlights</t>
  </si>
  <si>
    <t>lifehealthpro_daily; not_asj_or_nul</t>
  </si>
  <si>
    <t>lifehealthpro_daily; nul_daily</t>
  </si>
  <si>
    <t>lifehealthpro_life_insurance_insider</t>
  </si>
  <si>
    <t>Life Insurance Insider</t>
  </si>
  <si>
    <t>lifehealthpro_life_insurance_insider; asj_life_esource</t>
  </si>
  <si>
    <t>lifehealthpro_life_insurance_insider; lis_quicktips</t>
  </si>
  <si>
    <t>lifehealthpro_life_insurance_insider; nul_settlement_watch</t>
  </si>
  <si>
    <t>lifehealthpro_ltci_insider</t>
  </si>
  <si>
    <t>LTCI Insider</t>
  </si>
  <si>
    <t>Health Insurance Insider</t>
  </si>
  <si>
    <t>lifehealthpro_ltci_insider; asj_health_esource</t>
  </si>
  <si>
    <t>lifehealthpro_ltci_insider; asj_ltci_esource</t>
  </si>
  <si>
    <t>lifehealthpro_ltci_insider_compiled</t>
  </si>
  <si>
    <t>lifehealthpro_ltci_insider_compiled; engaged</t>
  </si>
  <si>
    <t>lifehealthpro_ltci_insider_compiled; non-engaged</t>
  </si>
  <si>
    <t>lifehealthpro_senior_market_insider</t>
  </si>
  <si>
    <t>Senior Market Insider</t>
  </si>
  <si>
    <t>lifehealthpro_senior_market_insider; senior_market_advisor_extra</t>
  </si>
  <si>
    <t>lifehealthpro_the_lead</t>
  </si>
  <si>
    <t>The Lead</t>
  </si>
  <si>
    <t>lifehealthpro_the_lead; lis_top_prospecting</t>
  </si>
  <si>
    <t>lifehealthpro_the_lead; lis_top_prospecting_compiled_engaged</t>
  </si>
  <si>
    <t>lifehealthpro_the_lead; not_lis_or_sma</t>
  </si>
  <si>
    <t>lifehealthpro_the_lead; sma_daily</t>
  </si>
  <si>
    <t>lifehealthpro_the_lead; sma_daily_compiled_engaged</t>
  </si>
  <si>
    <t>lifehealthpro_wealth_mgmt_pro</t>
  </si>
  <si>
    <t>Wealth Management Pro</t>
  </si>
  <si>
    <t>Life Planning Pro</t>
  </si>
  <si>
    <t>lifehealthpro_wealth_mgmt_pro_compiled</t>
  </si>
  <si>
    <t>lifehealthpro_wealth_mgmt_pro_compiled; engaged</t>
  </si>
  <si>
    <t>lifehealthpro_wealth_mgmt_pro_compiled; non-engaged</t>
  </si>
  <si>
    <t>lifehealthpro_your_practice</t>
  </si>
  <si>
    <t>Your Practice</t>
  </si>
  <si>
    <t>lifehealthpro_your_practice; asj_inbox</t>
  </si>
  <si>
    <t>lifehealthpro_your_practice; senior_market_insider</t>
  </si>
  <si>
    <t>lifehealthpro_your_practice; sma_market_conduct_suitability</t>
  </si>
  <si>
    <t>lis_asj_3rdparty_ebroker</t>
  </si>
  <si>
    <t>LIS/ASJ eBroker</t>
  </si>
  <si>
    <t>lis_asj_3rdparty_ebroker_compiled</t>
  </si>
  <si>
    <t>lis_asj_3rdparty_ebroker_compiled; engaged</t>
  </si>
  <si>
    <t>lis_partners</t>
  </si>
  <si>
    <t>lis_partners; lis_ibm_custom</t>
  </si>
  <si>
    <t>lis_partners; lis_prudential_scrub</t>
  </si>
  <si>
    <t>lis_partners; no_yahoo</t>
  </si>
  <si>
    <t>market_pulse_enews</t>
  </si>
  <si>
    <t>Futures Market Pulse</t>
  </si>
  <si>
    <t>market_weekender</t>
  </si>
  <si>
    <t>Futures/RI Market Weekender</t>
  </si>
  <si>
    <t>market_weekender_compiled</t>
  </si>
  <si>
    <t>marketing</t>
  </si>
  <si>
    <t xml:space="preserve"> </t>
  </si>
  <si>
    <t>marketing; aalu_2012_postshowattendees</t>
  </si>
  <si>
    <t>marketing; aha_2007_2011_pastattendees</t>
  </si>
  <si>
    <t>marketing; aha_leadership_database</t>
  </si>
  <si>
    <t>marketing; aha_optins</t>
  </si>
  <si>
    <t>marketing; aha_past_nominees</t>
  </si>
  <si>
    <t>marketing; aha_researchedlist</t>
  </si>
  <si>
    <t>marketing; aha2011_verifiedattendee</t>
  </si>
  <si>
    <t>marketing; aha2012_currentattendees</t>
  </si>
  <si>
    <t>marketing; aha2012_verifiedattendees</t>
  </si>
  <si>
    <t>marketing; ---alu_preshow_043012</t>
  </si>
  <si>
    <t>marketing; amd_sales_contacts</t>
  </si>
  <si>
    <t>marketing; ---amlaw200_women_partners</t>
  </si>
  <si>
    <t>marketing; asj_referafriend_072011</t>
  </si>
  <si>
    <t>marketing; asppa_111611</t>
  </si>
  <si>
    <t>marketing; bpro_retirement_contacts</t>
  </si>
  <si>
    <t>Sales Contacts</t>
  </si>
  <si>
    <t>marketing; bsm_bpro_leadsight</t>
  </si>
  <si>
    <t>marketing; ---bsm_comp_042312</t>
  </si>
  <si>
    <t>marketing; bsm_hcs_2012_participants</t>
  </si>
  <si>
    <t>marketing; chriscasey_contacts</t>
  </si>
  <si>
    <t>marketing; claims_3rd_party</t>
  </si>
  <si>
    <t>marketing; claims_advertisers</t>
  </si>
  <si>
    <t>marketing; claims_ibm_custom</t>
  </si>
  <si>
    <t>marketing; claims_nupclassified_contacts</t>
  </si>
  <si>
    <t>marketing; claims_print_subscribers</t>
  </si>
  <si>
    <t>marketing; claims_subs_enews</t>
  </si>
  <si>
    <t>marketing; cna_survey</t>
  </si>
  <si>
    <t>marketing; cu_times_3rd_party_promotions</t>
  </si>
  <si>
    <t>marketing; cut_print_subs_internal</t>
  </si>
  <si>
    <t>marketing; cut_prudential</t>
  </si>
  <si>
    <t>marketing; cutimes_print_and_enews</t>
  </si>
  <si>
    <t>marketing; dan_hengehold_futures_class_contacts</t>
  </si>
  <si>
    <t>marketing; dan_hengehold_futures_contacts</t>
  </si>
  <si>
    <t>marketing; dan_hengehold_sales_contacts</t>
  </si>
  <si>
    <t>marketing; dave_janoff_contacts</t>
  </si>
  <si>
    <t>marketing; ebg_holiday_list_2012</t>
  </si>
  <si>
    <t>marketing; ---erisa_fiduciary_compliance_020712</t>
  </si>
  <si>
    <t>marketing; fcs_enews</t>
  </si>
  <si>
    <t>marketing; fcs_enews_nonsubs</t>
  </si>
  <si>
    <t>marketing; fcs_legal_webinar_attendees_121212</t>
  </si>
  <si>
    <t>marketing; fcs_nov_2012_subs</t>
  </si>
  <si>
    <t>marketing; fcs_subscribers_all</t>
  </si>
  <si>
    <t>marketing; fl_subs</t>
  </si>
  <si>
    <t>FLA</t>
  </si>
  <si>
    <t>marketing; florida_life_health_040510</t>
  </si>
  <si>
    <t>marketing; florida_sales_and_advertiser_contacts</t>
  </si>
  <si>
    <t>marketing; florida_subs</t>
  </si>
  <si>
    <t>marketing; fut_chicago_hard_assets</t>
  </si>
  <si>
    <t>marketing; fut_gtet_2012</t>
  </si>
  <si>
    <t>marketing; ---fut-compiled-print-subs-engaged_032012lf</t>
  </si>
  <si>
    <t>marketing; futures_3rd_party</t>
  </si>
  <si>
    <t>marketing; futures_3rd_party_us_only</t>
  </si>
  <si>
    <t>marketing; futures_chris_casey_futmag_092809</t>
  </si>
  <si>
    <t>marketing; futures_chris_casey_futmag_az_092809</t>
  </si>
  <si>
    <t>marketing; futures_chris_casey_futmag_ca_092809</t>
  </si>
  <si>
    <t>marketing; futures_chris_casey_futmag_fl_092809</t>
  </si>
  <si>
    <t>marketing; futures_chris_casey_futmag_ga_092809</t>
  </si>
  <si>
    <t>marketing; futures_chris_casey_futmag_la_092809</t>
  </si>
  <si>
    <t>marketing; futures_chris_casey_futmag_nv_092809</t>
  </si>
  <si>
    <t>marketing; futures_internal</t>
  </si>
  <si>
    <t>marketing; futures_subs</t>
  </si>
  <si>
    <t>marketing; ia_advertisers</t>
  </si>
  <si>
    <t>marketing; ia_rz_classified_contacts</t>
  </si>
  <si>
    <t>marketing; iadvisor_3rd_party</t>
  </si>
  <si>
    <t>marketing; iadvisor_sales_contacts_030811</t>
  </si>
  <si>
    <t>marketing; iadvisor_subscribers</t>
  </si>
  <si>
    <t>marketing; ic_co_branded_survey</t>
  </si>
  <si>
    <t>marketing; ic_kroll_opens_073112</t>
  </si>
  <si>
    <t>marketing; ic_salesteamcontacts</t>
  </si>
  <si>
    <t>marketing; ic_survey_list</t>
  </si>
  <si>
    <t>marketing; ---ic_thomson_reuters_041612</t>
  </si>
  <si>
    <t>marketing; insidecounsel_3rd_party_promotions</t>
  </si>
  <si>
    <t>marketing; insidecounsel_3rd_party_promotions-engaged</t>
  </si>
  <si>
    <t>marketing; insidecounsel_enews_all</t>
  </si>
  <si>
    <t>marketing; insidecounsel_subscribers</t>
  </si>
  <si>
    <t>marketing; jeanberger_contacts</t>
  </si>
  <si>
    <t>marketing; jeremy_campbell_adbiz_contacts</t>
  </si>
  <si>
    <t>marketing; john_wiley_contacts</t>
  </si>
  <si>
    <t>marketing; karencariello_contacts_1007</t>
  </si>
  <si>
    <t>marketing; lh_bookbuyers</t>
  </si>
  <si>
    <t>marketing; lh_web_registrants</t>
  </si>
  <si>
    <t>marketing; lhpro_asj_advertisers</t>
  </si>
  <si>
    <t>marketing; lifehealthpro_advertisers</t>
  </si>
  <si>
    <t>marketing; michael_walker_contacts</t>
  </si>
  <si>
    <t>marketing; michael_walker_ic_contacts</t>
  </si>
  <si>
    <t>marketing; nailba_attendee_list</t>
  </si>
  <si>
    <t>marketing; nul_3rd_party</t>
  </si>
  <si>
    <t>marketing; nul_3rd_party_no_yahoo</t>
  </si>
  <si>
    <t>marketing; nul_advertisers</t>
  </si>
  <si>
    <t>marketing; nul_holiday_2012</t>
  </si>
  <si>
    <t>marketing; nul_ibm</t>
  </si>
  <si>
    <t>marketing; nul_ibm_custom</t>
  </si>
  <si>
    <t>marketing; nul_lifesecure</t>
  </si>
  <si>
    <t>marketing; nul_print_subscribers</t>
  </si>
  <si>
    <t>marketing; nul_prudential_scrubbed</t>
  </si>
  <si>
    <t>marketing; ---nul_volios_022312</t>
  </si>
  <si>
    <t>marketing; nup_3rd_al_ar_ca_ga_ky_md_ms_nc_pa_va</t>
  </si>
  <si>
    <t>marketing; nup_advertisers</t>
  </si>
  <si>
    <t>NUP</t>
  </si>
  <si>
    <t>marketing; nup_all_enews_and_print_subscribers</t>
  </si>
  <si>
    <t>marketing; nup_all-3rd_party</t>
  </si>
  <si>
    <t>marketing; ---nup_awards_022912</t>
  </si>
  <si>
    <t>marketing; nup_besty_norbery_adv</t>
  </si>
  <si>
    <t>marketing; ---nup_caafe_awards</t>
  </si>
  <si>
    <t>marketing; nup_cna_090111</t>
  </si>
  <si>
    <t>marketing; nup_cna_110111</t>
  </si>
  <si>
    <t>marketing; nup_ibm</t>
  </si>
  <si>
    <t>marketing; nup_ibm_custom</t>
  </si>
  <si>
    <t>marketing; nup_laurel_metz_adv</t>
  </si>
  <si>
    <t>marketing; nup_print_subscribers</t>
  </si>
  <si>
    <t>marketing; nup_producer_choice_survey</t>
  </si>
  <si>
    <t>marketing; ---nup_rm_comp_survey_011812</t>
  </si>
  <si>
    <t>marketing; ---nup_rm_comp_survey_051612</t>
  </si>
  <si>
    <t>marketing; nup_webseminar_112811</t>
  </si>
  <si>
    <t>marketing; pc_all-bk-buyers_all-fcs_web-regs</t>
  </si>
  <si>
    <t>marketing; pc_nu_emails</t>
  </si>
  <si>
    <t>PC360</t>
  </si>
  <si>
    <t>marketing; pc_ppd_book_buyers</t>
  </si>
  <si>
    <t>marketing; pc_web_registrants</t>
  </si>
  <si>
    <t>marketing; pc360_2012_advertisers_linkbuilding_contacts</t>
  </si>
  <si>
    <t>marketing; pc360_legacy</t>
  </si>
  <si>
    <t>marketing; ppd_names_for_media_division_blasts</t>
  </si>
  <si>
    <t>marketing; ref_academic</t>
  </si>
  <si>
    <t>Reference</t>
  </si>
  <si>
    <t>REF</t>
  </si>
  <si>
    <t>marketing; ---ref_alice_contacts_060512</t>
  </si>
  <si>
    <t>marketing; ref_annuity_webinar_103112</t>
  </si>
  <si>
    <t>marketing; ref_bookstore_email_list</t>
  </si>
  <si>
    <t>marketing; ref_college_regs</t>
  </si>
  <si>
    <t>marketing; ref_comp_requests</t>
  </si>
  <si>
    <t>marketing; ref_egift_card_121112</t>
  </si>
  <si>
    <t>marketing; ref_farm_bus_cards_102312</t>
  </si>
  <si>
    <t>marketing; ref_fcs_112812</t>
  </si>
  <si>
    <t>marketing; ref_fcsl_121112_webinar</t>
  </si>
  <si>
    <t>marketing; ref_hcrf_to_ppd_121112</t>
  </si>
  <si>
    <t>marketing; ---ref_health_care_reform_webinar_071912</t>
  </si>
  <si>
    <t>marketing; ref_instructor_notice_121012</t>
  </si>
  <si>
    <t>marketing; ---ref_jeff_prospects_062712</t>
  </si>
  <si>
    <t>marketing; ref_lead_nurture_101612-phase-1</t>
  </si>
  <si>
    <t>marketing; ref_lead_nurture_101712</t>
  </si>
  <si>
    <t>marketing; ref_msg_mailing_070212</t>
  </si>
  <si>
    <t>marketing; ref_online_webinar_demo_071212</t>
  </si>
  <si>
    <t>marketing; ---ref_pinpoint_112012</t>
  </si>
  <si>
    <t>marketing; ---ref_ppaca_080212</t>
  </si>
  <si>
    <t>marketing; ref_pre-announce_121212</t>
  </si>
  <si>
    <t>marketing; ref_review_request_121012</t>
  </si>
  <si>
    <t>marketing; ref_salesforce</t>
  </si>
  <si>
    <t>marketing; ref_store_extended_071012</t>
  </si>
  <si>
    <t>marketing; ref_store_ppd_sweepstakes_090512</t>
  </si>
  <si>
    <t>marketing; ref_store_ppd_sweepstakes_winner_100812</t>
  </si>
  <si>
    <t>marketing; ref_survey_120612</t>
  </si>
  <si>
    <t>marketing; ---ref_tax_facts_expire_081612</t>
  </si>
  <si>
    <t>marketing; ref_tax_symposium_010313</t>
  </si>
  <si>
    <t>marketing; ref_taxfacts_082511</t>
  </si>
  <si>
    <t>marketing; ref_tf_announcement_072512</t>
  </si>
  <si>
    <t>marketing; ref_tf_lead_nurture_092712</t>
  </si>
  <si>
    <t>marketing; ref_tf_ppd_121712</t>
  </si>
  <si>
    <t>marketing; ---ref_tfieb_121412</t>
  </si>
  <si>
    <t>marketing; ref_ttfp10_070212</t>
  </si>
  <si>
    <t>marketing; ref_ttlip_pre_announcement_112712</t>
  </si>
  <si>
    <t>marketing; ref_webinar_121112</t>
  </si>
  <si>
    <t>marketing; ---ref_webinars_062612</t>
  </si>
  <si>
    <t>marketing; res_3rd_party_us_only</t>
  </si>
  <si>
    <t>marketing; res_powershares_scrub</t>
  </si>
  <si>
    <t>marketing; res_ssga_scrub</t>
  </si>
  <si>
    <t>marketing; research_3rd_party_all</t>
  </si>
  <si>
    <t>marketing; research_prudential_scrub</t>
  </si>
  <si>
    <t>marketing; research_sales_contacts_031511</t>
  </si>
  <si>
    <t>marketing; research_subs</t>
  </si>
  <si>
    <t>marketing; resource_investor_3rd_party</t>
  </si>
  <si>
    <t>Resource Investor</t>
  </si>
  <si>
    <t>marketing; resource_investor_internal</t>
  </si>
  <si>
    <t>marketing; ---rims_b_c_052212</t>
  </si>
  <si>
    <t>marketing; ris__2011_compiled</t>
  </si>
  <si>
    <t>marketing; ris__2011_pastattendees</t>
  </si>
  <si>
    <t>marketing; ris_2011_opt</t>
  </si>
  <si>
    <t>marketing; ris_2011_se_adam</t>
  </si>
  <si>
    <t>marketing; ris_2011_se_matt</t>
  </si>
  <si>
    <t>marketing; ris_leadershipdatabase_2011</t>
  </si>
  <si>
    <t>marketing; ris_lincolnfinancial_2011</t>
  </si>
  <si>
    <t>marketing; ris_morningstar</t>
  </si>
  <si>
    <t>marketing; ris_morningstar_2011</t>
  </si>
  <si>
    <t>marketing; rob_akert_072811</t>
  </si>
  <si>
    <t>T&amp;R</t>
  </si>
  <si>
    <t>marketing; rob_akert_tr_contacts</t>
  </si>
  <si>
    <t>marketing; robin_kofsky_tr_contacts_012208</t>
  </si>
  <si>
    <t>marketing; sc_house_010511</t>
  </si>
  <si>
    <t>marketing; sc_icinhousegc500</t>
  </si>
  <si>
    <t>marketing; sc_lawfirmsprcontacts</t>
  </si>
  <si>
    <t>marketing; sc_lmaattendees</t>
  </si>
  <si>
    <t>marketing; sc_others_assbbblogs</t>
  </si>
  <si>
    <t>marketing; sc_outsidecounsel_others</t>
  </si>
  <si>
    <t>marketing; sc_womencg500</t>
  </si>
  <si>
    <t>marketing; sma_advertisers</t>
  </si>
  <si>
    <t>marketing; steve_ott_contacts</t>
  </si>
  <si>
    <t>marketing; susanwerner_contacts_092908</t>
  </si>
  <si>
    <t>marketing; tax_facts_online_subs</t>
  </si>
  <si>
    <t>marketing; tax_facts_print_subs</t>
  </si>
  <si>
    <t>marketing; td_iasa_post_show</t>
  </si>
  <si>
    <t>marketing; td_ibm_custom</t>
  </si>
  <si>
    <t>marketing; techd_3rd_party</t>
  </si>
  <si>
    <t>TechD</t>
  </si>
  <si>
    <t>marketing; techd_ibm</t>
  </si>
  <si>
    <t>marketing; techd_print_enews_subs</t>
  </si>
  <si>
    <t>marketing; techd_print_subscribers</t>
  </si>
  <si>
    <t>marketing; techd_sales_contacts</t>
  </si>
  <si>
    <t>marketing; tf_lh_decemberbuyers</t>
  </si>
  <si>
    <t>marketing; tf_onlinesubs</t>
  </si>
  <si>
    <t>marketing; tf_pc_decemberbuyers</t>
  </si>
  <si>
    <t>marketing; ---tf_ref_011112js</t>
  </si>
  <si>
    <t>marketing; ---tf_ref_program_directors_by_state_091712js</t>
  </si>
  <si>
    <t>marketing; tf_webinar_070611</t>
  </si>
  <si>
    <t>marketing; tf_webinar3_071911jz</t>
  </si>
  <si>
    <t>marketing; tom_duggan_tr_contacts</t>
  </si>
  <si>
    <t>marketing; tom_greve_contacts</t>
  </si>
  <si>
    <t>marketing; tomduggan_iccontacts_112707</t>
  </si>
  <si>
    <t>marketing; tr_advertisers</t>
  </si>
  <si>
    <t>marketing; tr_ibm_custom</t>
  </si>
  <si>
    <t>marketing; tr_insurance_executive_event</t>
  </si>
  <si>
    <t>marketing; traceygoldvarg_contacts_091207</t>
  </si>
  <si>
    <t>marketing; traceygoldvarg_ic_contacts</t>
  </si>
  <si>
    <t>marketing; tracy_goldvarg_tr_contacts</t>
  </si>
  <si>
    <t>marketing; treasury_risk_3rd_party</t>
  </si>
  <si>
    <t>marketing; treasury_risk_print_enews</t>
  </si>
  <si>
    <t>marketing; treasury_risk_print_enews_pc360_risk_promo</t>
  </si>
  <si>
    <t>marketing; treasury_risk_subscribers</t>
  </si>
  <si>
    <t>marketing; wm_3rd_party_all</t>
  </si>
  <si>
    <t>marketing; wm_powershares_scrub</t>
  </si>
  <si>
    <t>marketing; ---wm_pru_resend_040612kh</t>
  </si>
  <si>
    <t>marketing; wm_prudential_scrub</t>
  </si>
  <si>
    <t>marketing; wm_sales_contacts</t>
  </si>
  <si>
    <t>nul_partners</t>
  </si>
  <si>
    <t>nul_partners; ibm</t>
  </si>
  <si>
    <t>nul_partners; lifesecure_state_list</t>
  </si>
  <si>
    <t>nul_partners; no_yahoo</t>
  </si>
  <si>
    <t>nul_partners; nul_ibm_custom</t>
  </si>
  <si>
    <t>nul_partners; nul_metlife</t>
  </si>
  <si>
    <t>nul_partners; prudential</t>
  </si>
  <si>
    <t>nup_partners</t>
  </si>
  <si>
    <t>nup_partners; al_ar_ca_ga_ky_md_ms_nc_pa_va</t>
  </si>
  <si>
    <t>nup_partners; cna_custom_110111</t>
  </si>
  <si>
    <t>nup_partners; cna_survey</t>
  </si>
  <si>
    <t>nup_partners; ibm_custom</t>
  </si>
  <si>
    <t>pc360_agent_broker_insider</t>
  </si>
  <si>
    <t>Agent &amp; Broker Insider</t>
  </si>
  <si>
    <t>pc360_claims_connection</t>
  </si>
  <si>
    <t>Claims Connection</t>
  </si>
  <si>
    <t>pc360_daily_enews</t>
  </si>
  <si>
    <t>PropertyCasualty360 Daily eNews</t>
  </si>
  <si>
    <t>pc360_daily_enews_compiled</t>
  </si>
  <si>
    <t>pc360_daily_enews_compiled; engaged</t>
  </si>
  <si>
    <t>pc360_daily_enews_compiled; non-engaged</t>
  </si>
  <si>
    <t>pc360_florida_insurance_monitor</t>
  </si>
  <si>
    <t>Florida Insurance Monitor</t>
  </si>
  <si>
    <t>pc360_forensic_insider</t>
  </si>
  <si>
    <t>Forensic Insider</t>
  </si>
  <si>
    <t>pc360_forensic_insider_compiled</t>
  </si>
  <si>
    <t>pc360_forensic_insider_compiled; claims_connection_subs</t>
  </si>
  <si>
    <t>pc360_forensic_insider_compiled; engaged</t>
  </si>
  <si>
    <t>pc360_forensic_insider_compiled; ic_insurance_subs</t>
  </si>
  <si>
    <t>pc360_forensic_insider_compiled; non-engaged</t>
  </si>
  <si>
    <t>pc360_news_flash</t>
  </si>
  <si>
    <t>PropertyCasualty360 News Flash</t>
  </si>
  <si>
    <t>pc360_risk_management_report</t>
  </si>
  <si>
    <t>Risk Management Report</t>
  </si>
  <si>
    <t>pc360_risk_management_report_compiled</t>
  </si>
  <si>
    <t>pc360_risk_management_report_compiled; engaged</t>
  </si>
  <si>
    <t>pc360_risk_management_report_compiled; non-engaged</t>
  </si>
  <si>
    <t>pc360_specialty_markets_insight</t>
  </si>
  <si>
    <t>Specialty Markets Insight</t>
  </si>
  <si>
    <t>pc360_tech_digest</t>
  </si>
  <si>
    <t>Tech Digest</t>
  </si>
  <si>
    <t>pc360_workers_comp_watch</t>
  </si>
  <si>
    <t>Workers' Comp Watch</t>
  </si>
  <si>
    <t>portfolio_builder</t>
  </si>
  <si>
    <t>Portfolio Builder</t>
  </si>
  <si>
    <t>property_casualty_360</t>
  </si>
  <si>
    <t>property_casualty_360; aab_circ</t>
  </si>
  <si>
    <t>property_casualty_360; agent_broker</t>
  </si>
  <si>
    <t>property_casualty_360; cl_circ</t>
  </si>
  <si>
    <t>property_casualty_360; claims</t>
  </si>
  <si>
    <t>property_casualty_360; claims_wright_express_120811</t>
  </si>
  <si>
    <t>property_casualty_360; fl_circ</t>
  </si>
  <si>
    <t>property_casualty_360; florida_residents</t>
  </si>
  <si>
    <t>property_casualty_360; florida_underwriter</t>
  </si>
  <si>
    <t>property_casualty_360; nu_property_casualty</t>
  </si>
  <si>
    <t>property_casualty_360; nup_awards_022912</t>
  </si>
  <si>
    <t>property_casualty_360; nup_caafe_awards</t>
  </si>
  <si>
    <t>property_casualty_360; nup_circ</t>
  </si>
  <si>
    <t>property_casualty_360; nup_producer_choice_survey</t>
  </si>
  <si>
    <t>property_casualty_360; nup_rm_comp_survey_011812</t>
  </si>
  <si>
    <t>property_casualty_360; nup_webseminar_112811</t>
  </si>
  <si>
    <t>property_casualty_360; pc360_news_flash_suppress_031512lf</t>
  </si>
  <si>
    <t>property_casualty_360; pc360_specialty_nonmembers_080912lf</t>
  </si>
  <si>
    <t>property_casualty_360; pc360_suppressdaily_011212</t>
  </si>
  <si>
    <t>property_casualty_360; ---pc360-non-rc-ab-risk-103112lj</t>
  </si>
  <si>
    <t>property_casualty_360; td_circ</t>
  </si>
  <si>
    <t>property_casualty_360; tech_decisions</t>
  </si>
  <si>
    <t>research_partners</t>
  </si>
  <si>
    <t>research_partners; powershares_scrub</t>
  </si>
  <si>
    <t>research_partners; research_prudential</t>
  </si>
  <si>
    <t>research_partners; us_only</t>
  </si>
  <si>
    <t>resource_investor</t>
  </si>
  <si>
    <t>Resource Investor Daily eNews</t>
  </si>
  <si>
    <t>resourcecenter_benefitsbrokers</t>
  </si>
  <si>
    <t>BenefitsPro - Brokers</t>
  </si>
  <si>
    <t>Resource Center</t>
  </si>
  <si>
    <t>resourcecenter_benefitsbrokers_compiled</t>
  </si>
  <si>
    <t>resourcecenter_cut</t>
  </si>
  <si>
    <t>resourcecenter_cut; send_1</t>
  </si>
  <si>
    <t>resourcecenter_cut; send_2</t>
  </si>
  <si>
    <t>resourcecenter_cut_compiled</t>
  </si>
  <si>
    <t>resourcecenter_cut_compiled; non-engaged</t>
  </si>
  <si>
    <t>resourcecenter_cut_compiled; send_1</t>
  </si>
  <si>
    <t>resourcecenter_cut_compiled; send_2</t>
  </si>
  <si>
    <t>resourcecenter_iag</t>
  </si>
  <si>
    <t>resourcecenter_iag; send_1-send-with-resourcecenter_iag_compiled</t>
  </si>
  <si>
    <t>resourcecenter_iag_compiled</t>
  </si>
  <si>
    <t>resourcecenter_iag_compiled; non-engaged</t>
  </si>
  <si>
    <t>resourcecenter_iag_compiled; send_1-send-with-resourcecenter_iag</t>
  </si>
  <si>
    <t>resourcecenter_iag_compiled; send_2</t>
  </si>
  <si>
    <t>resourcecenter_iag_compiled; send_3</t>
  </si>
  <si>
    <t>resourcecenter_iag_compiled; send_6</t>
  </si>
  <si>
    <t>resourcecenter_iag_compiled; send_7</t>
  </si>
  <si>
    <t>resourcecenter_iag_compiled; week2_send_1</t>
  </si>
  <si>
    <t>resourcecenter_iag_compiled; week2_send_2</t>
  </si>
  <si>
    <t>resourcecenter_iag_compiled; week2_send_3</t>
  </si>
  <si>
    <t>resourcecenter_iag_compiled; week2_send_4</t>
  </si>
  <si>
    <t>resourcecenter_iag_compiled; week2_send_5</t>
  </si>
  <si>
    <t>resourcecenter_iag_compiled; week3_send_1</t>
  </si>
  <si>
    <t>resourcecenter_iag_compiled; week3_send_2</t>
  </si>
  <si>
    <t>resourcecenter_iag_compiled; week3_send_3</t>
  </si>
  <si>
    <t>resourcecenter_iag_compiled; week3_send_4</t>
  </si>
  <si>
    <t>resourcecenter_iag_compiled; week3_send_5</t>
  </si>
  <si>
    <t>resourcecenter_iag_compiled; week3_send_6</t>
  </si>
  <si>
    <t>resourcecenter_iag_compiled; week3_send_7</t>
  </si>
  <si>
    <t>resourcecenter_iag_compiled; week4_send_1_send-with-resourcecenter_iag</t>
  </si>
  <si>
    <t>resourcecenter_iag_compiled; week4_send_2</t>
  </si>
  <si>
    <t>resourcecenter_iag_compiled; week4_send_3</t>
  </si>
  <si>
    <t>resourcecenter_ic</t>
  </si>
  <si>
    <t>resourcecenter_ic; guidance_states</t>
  </si>
  <si>
    <t>resourcecenter_ic; send_1-send-with-resourcecenter_ic_compiled</t>
  </si>
  <si>
    <t>resourcecenter_ic_compiled</t>
  </si>
  <si>
    <t>resourcecenter_ic_compiled; guidance_states</t>
  </si>
  <si>
    <t>resourcecenter_ic_compiled; non-enaged</t>
  </si>
  <si>
    <t>resourcecenter_ic_compiled; send_1-send-with-resourcecenter_ic</t>
  </si>
  <si>
    <t>resourcecenter_ic_compiled; send_2</t>
  </si>
  <si>
    <t>resourcecenter_ic_compiled; send_3</t>
  </si>
  <si>
    <t>resourcecenter_ic_compiled; send_4</t>
  </si>
  <si>
    <t>resourcecenter_ic_compiled; send_5</t>
  </si>
  <si>
    <t>resourcecenter_ic_compiled; send_6</t>
  </si>
  <si>
    <t>resourcecenter_ic_compiled; send_7</t>
  </si>
  <si>
    <t>resourcecenter_ic_compiled; week-2_send_1</t>
  </si>
  <si>
    <t>resourcecenter_ic_compiled; week-2_send_2</t>
  </si>
  <si>
    <t>resourcecenter_ic_compiled; week-2_send_3</t>
  </si>
  <si>
    <t>resourcecenter_ic_compiled; week-2_send_4</t>
  </si>
  <si>
    <t>resourcecenter_ic_compiled; week-2_send_5</t>
  </si>
  <si>
    <t>resourcecenter_ic_compiled; week-2_send_6</t>
  </si>
  <si>
    <t>resourcecenter_ic_compiled; week-2_send_7-send-with-opt-in</t>
  </si>
  <si>
    <t>resourcecenter_ic_compiled; week-3_send_1-send-with-opt-in</t>
  </si>
  <si>
    <t>resourcecenter_ic_compiled; week-3_send_2</t>
  </si>
  <si>
    <t>resourcecenter_lhagents</t>
  </si>
  <si>
    <t>resourcecenter_pc_claims</t>
  </si>
  <si>
    <t>resourcecenter_pc_claims_compiled</t>
  </si>
  <si>
    <t>resourcecenter_pc_claims_compiled; non-engaged</t>
  </si>
  <si>
    <t>resourcecenter_pc_tech</t>
  </si>
  <si>
    <t>resourcecenter_pc_tech_compiled</t>
  </si>
  <si>
    <t>resourcecenter_pc_tech_compiled; non-engaged</t>
  </si>
  <si>
    <t>resourcecenter_pcriskmanagers</t>
  </si>
  <si>
    <t>PC360 - Risk Managers</t>
  </si>
  <si>
    <t>resourcecenter_pcriskmanagers_compiled; send_1</t>
  </si>
  <si>
    <t>resourcecenter_pcriskmanagers_compiled; send_2</t>
  </si>
  <si>
    <t>resourcecenter_pcriskmanagers_compiled; send_3</t>
  </si>
  <si>
    <t>resourcecenter_pcriskmanagers_compiled; send_4</t>
  </si>
  <si>
    <t>resourcecenter_pcriskmanagers_compiled; send_5</t>
  </si>
  <si>
    <t>resourcecenter_traders</t>
  </si>
  <si>
    <t>Traders</t>
  </si>
  <si>
    <t>Resources</t>
  </si>
  <si>
    <t>resourcecenter_traders; send_1_send_with_resourcecenter_traders_compiled</t>
  </si>
  <si>
    <t>resourcecenter_traders; week_2_send_1</t>
  </si>
  <si>
    <t>resourcecenter_traders; week_2_send_2</t>
  </si>
  <si>
    <t>resourcecenter_traders_compiled</t>
  </si>
  <si>
    <t>resourcecenter_traders_compiled; non-engaged</t>
  </si>
  <si>
    <t>resourcecenter_traders_compiled; send_1_send_with_resourcecenter_traders</t>
  </si>
  <si>
    <t>resourcecenter_traders_compiled; send_2</t>
  </si>
  <si>
    <t>resourcecenter_traders_compiled; send_3</t>
  </si>
  <si>
    <t>resourcecenter_traders_compiled; send_4</t>
  </si>
  <si>
    <t>resourcecenter_traders_compiled; send_5</t>
  </si>
  <si>
    <t>resourcecenter_traders_compiled; send_6</t>
  </si>
  <si>
    <t>resourcecenter_traders_compiled; send_7</t>
  </si>
  <si>
    <t>resourcecenter_traders_compiled; week2_send_1</t>
  </si>
  <si>
    <t>resourcecenter_traders_compiled; week2_send_2</t>
  </si>
  <si>
    <t>resourcecenter_treasury</t>
  </si>
  <si>
    <t>resourcecenter_treasury_compiled</t>
  </si>
  <si>
    <t>resourcecenter_treasury_compiled; non-engaged</t>
  </si>
  <si>
    <t>resourcecenter_treasury_compiled; send_1_send_with_resourcecenter_treasury</t>
  </si>
  <si>
    <t>resourcecenter_treasury_compiled; send_2</t>
  </si>
  <si>
    <t>resourcecenter_treasury_compiled; send_3</t>
  </si>
  <si>
    <t>resourcecenter_treasury_compiled; send_4</t>
  </si>
  <si>
    <t>resourcecenter_treasury_compiled; send_5</t>
  </si>
  <si>
    <t>resourcecenter_treasury_compiled; send_6</t>
  </si>
  <si>
    <t>resourcecenter_treasury_compiled; send_7</t>
  </si>
  <si>
    <t>resourcecenter_treasury_compiled; week_2_send_1</t>
  </si>
  <si>
    <t>resourcecenter_treasury_compiled; week_2_send_2</t>
  </si>
  <si>
    <t>resourcecenter_treasury_compiled; week_2_send_3</t>
  </si>
  <si>
    <t>resourcecenter_treasury_compiled; week_2_send_4</t>
  </si>
  <si>
    <t>resourcecenter_treasury_compiled; week_2_send_5</t>
  </si>
  <si>
    <t>resourcecenter_treasury_compiled; week_2_send_6</t>
  </si>
  <si>
    <t>resourcecenter_treasury_compiled; week_2_send_7</t>
  </si>
  <si>
    <t>resourcecenter_treasury_compiled; week3_send_1</t>
  </si>
  <si>
    <t>resourcecenter_treasury_compiled; week3_send_2</t>
  </si>
  <si>
    <t>resourcecenter_treasury_compiled; week3_send_3</t>
  </si>
  <si>
    <t>resourceinvestor</t>
  </si>
  <si>
    <t>resourceinvestor; chicago_hard_assets</t>
  </si>
  <si>
    <t>retirement_advisor_pro</t>
  </si>
  <si>
    <t>Retirement Advisor Pro</t>
  </si>
  <si>
    <t>retirement_advisor_pro_compiled</t>
  </si>
  <si>
    <t>retirement_advisor_pro_compiled; engaged</t>
  </si>
  <si>
    <t>retirement_report</t>
  </si>
  <si>
    <t>Retirement Report</t>
  </si>
  <si>
    <t>sbmedia</t>
  </si>
  <si>
    <t>sbmedia; aab_3rd_party</t>
  </si>
  <si>
    <t>sbmedia; aab_advertisers_041009</t>
  </si>
  <si>
    <t>sbmedia; aab_advertisers_alicia_111809</t>
  </si>
  <si>
    <t>sbmedia; aab_advertisers_chris_111909</t>
  </si>
  <si>
    <t>sbmedia; aab_cna_090111</t>
  </si>
  <si>
    <t>sbmedia; aab_ibm</t>
  </si>
  <si>
    <t>sbmedia; aab_middleoak_select_states</t>
  </si>
  <si>
    <t>sbmedia; aab_smart_choice_agents_120611</t>
  </si>
  <si>
    <t>sbmedia; agent_and_broker_all_print_enews_subscribers</t>
  </si>
  <si>
    <t>sbmedia; agent_and_broker_subscribers</t>
  </si>
  <si>
    <t>sbmedia; cna_survey</t>
  </si>
  <si>
    <t>sbmedia; lis_3rd_party</t>
  </si>
  <si>
    <t>sbmedia; lis_3rd_party_engaged</t>
  </si>
  <si>
    <t>sbmedia; lis_3rd_party_non-engaged</t>
  </si>
  <si>
    <t>sbmedia; lis_combined_advertiser_database</t>
  </si>
  <si>
    <t>sbmedia; lis_holiday_2012</t>
  </si>
  <si>
    <t>sbmedia; lis_ibm</t>
  </si>
  <si>
    <t>sbmedia; lis_no_yahoo</t>
  </si>
  <si>
    <t>sbmedia; lis_print_subs_only</t>
  </si>
  <si>
    <t>sbmedia; lis_prudential_scrub</t>
  </si>
  <si>
    <t>searching_for_alpha</t>
  </si>
  <si>
    <t>Searching for Alpha</t>
  </si>
  <si>
    <t>sma_advisoryboard</t>
  </si>
  <si>
    <t>sma_branded_blast</t>
  </si>
  <si>
    <t>sma_branded_blast; no_yahoo</t>
  </si>
  <si>
    <t>sma_branded_blast; sma_americangeneral_042512kh</t>
  </si>
  <si>
    <t>sma_branded_blast; sma_prudential</t>
  </si>
  <si>
    <t>sma_partners</t>
  </si>
  <si>
    <t>sma_partners; no_yahoo</t>
  </si>
  <si>
    <t>sma_partners; sma_prudential</t>
  </si>
  <si>
    <t>summit</t>
  </si>
  <si>
    <t>Internal Marketing - Data Division</t>
  </si>
  <si>
    <t>summit; 1_12</t>
  </si>
  <si>
    <t>summit; 1_4</t>
  </si>
  <si>
    <t>summit; 1_6</t>
  </si>
  <si>
    <t>summit; 1-2</t>
  </si>
  <si>
    <t>summit; 2-3</t>
  </si>
  <si>
    <t>summit; 3_11</t>
  </si>
  <si>
    <t>summit; 3_8_9_10</t>
  </si>
  <si>
    <t>summit; 37988</t>
  </si>
  <si>
    <t>summit; 5_12</t>
  </si>
  <si>
    <t>summit; 9_and_14</t>
  </si>
  <si>
    <t>summit; all_but_1_4</t>
  </si>
  <si>
    <t>summit; cfo</t>
  </si>
  <si>
    <t>summit; ---data_update_all_but_1</t>
  </si>
  <si>
    <t>summit; disability_send</t>
  </si>
  <si>
    <t>summit; --ein_021312_seed_new_1_suppress_rekon_tx_va</t>
  </si>
  <si>
    <t>summit; engaged_2</t>
  </si>
  <si>
    <t>summit; engaged_3</t>
  </si>
  <si>
    <t>summit; ---fe_dashboard_seed_072412</t>
  </si>
  <si>
    <t>summit; fe15andfl</t>
  </si>
  <si>
    <t>summit; ---ia_new_fe_1_seed_suppress_ca</t>
  </si>
  <si>
    <t>summit; --jda_brokersight_seed_020612</t>
  </si>
  <si>
    <t>summit; ---new_1_chicago_hard_assets</t>
  </si>
  <si>
    <t>summit; ---new_1_san_francisco_hard_assets</t>
  </si>
  <si>
    <t>summit; ---new_8_chicago_hard_assets</t>
  </si>
  <si>
    <t>summit; ---new_8_san_francisco_hard_assets</t>
  </si>
  <si>
    <t>summit; new_fe_01_advisor</t>
  </si>
  <si>
    <t>summit; new_fe_02_broker_advisor_agent_consultant</t>
  </si>
  <si>
    <t>summit; new_fe_03_broker_advisor_agent_consultant_pc</t>
  </si>
  <si>
    <t>summit; new_fe_04_hrprofessional_benefitmanager_decisionmaker_owner</t>
  </si>
  <si>
    <t>summit; new_fe_05_accountant_auditor_actuary</t>
  </si>
  <si>
    <t>summit; new_fe_06_third_party_administrator_retirement</t>
  </si>
  <si>
    <t>summit; new_fe_07_legal_professional</t>
  </si>
  <si>
    <t>summit; new_fe_08_plan_participant_employee_retiree</t>
  </si>
  <si>
    <t>summit; new_fe_09_other</t>
  </si>
  <si>
    <t>summit; new_fe_10_carrier_life_health_other</t>
  </si>
  <si>
    <t>summit; new_fe_11_carrier_pc</t>
  </si>
  <si>
    <t>summit; new_fe_12_banker</t>
  </si>
  <si>
    <t>summit; new_fe_13_third_party_administrator_life_health_other</t>
  </si>
  <si>
    <t>summit; rekon_il</t>
  </si>
  <si>
    <t>summit; rekon_mi</t>
  </si>
  <si>
    <t>summit; rekon_nj</t>
  </si>
  <si>
    <t>summit; rekon_or</t>
  </si>
  <si>
    <t>summit; rekon_tx</t>
  </si>
  <si>
    <t>summit; rekon_va</t>
  </si>
  <si>
    <t>summit; ---ris_seed_072412</t>
  </si>
  <si>
    <t>summit; risk_managers_forpc360promo</t>
  </si>
  <si>
    <t>techd_partners</t>
  </si>
  <si>
    <t>techd_partners; ibm</t>
  </si>
  <si>
    <t>techd_partners; ibm_custom</t>
  </si>
  <si>
    <t>tr_partners</t>
  </si>
  <si>
    <t>tr_partners; tr_ibm_custom</t>
  </si>
  <si>
    <t>treasury_risk</t>
  </si>
  <si>
    <t>treasury_risk; new</t>
  </si>
  <si>
    <t>treasury_risk; riskmanagers_notonpc360_forpromo</t>
  </si>
  <si>
    <t>treasury_risk; tr_enl_opt-in-nonmembers_020912</t>
  </si>
  <si>
    <t>treasury_risk; tr_insurance_executive_event</t>
  </si>
  <si>
    <t>treasury_risk; ---tr_nonmembers_080912lf</t>
  </si>
  <si>
    <t>treasury_risk; tr_source_circ</t>
  </si>
  <si>
    <t>treasuryandrisk</t>
  </si>
  <si>
    <t>Treasury &amp; Risk Express</t>
  </si>
  <si>
    <t>web_seminars_advisorone</t>
  </si>
  <si>
    <t>Web Seminars</t>
  </si>
  <si>
    <t>web_seminars_counsel</t>
  </si>
  <si>
    <t>web_seminars_lifehealthpro</t>
  </si>
  <si>
    <t>wm_partners</t>
  </si>
  <si>
    <t>wm_partners; powershares_scrub</t>
  </si>
  <si>
    <t>wm_partners; wm_prudential_scrub</t>
  </si>
  <si>
    <t>futures_digital</t>
  </si>
  <si>
    <t>pc360_partners</t>
  </si>
  <si>
    <t>benefits_broker_pro; engaged</t>
  </si>
  <si>
    <t>healthcare_reformwatch</t>
  </si>
  <si>
    <t>bma_branded_blast; prudential_scrub</t>
  </si>
  <si>
    <t>bma_partners; prudential_scrub</t>
  </si>
  <si>
    <t>ia_partners; prudential_scrub</t>
  </si>
  <si>
    <t>research_partners; prudential_scrub</t>
  </si>
  <si>
    <t>wm_partners; prudential_scrub</t>
  </si>
  <si>
    <t>futures_digital; controlled</t>
  </si>
  <si>
    <t>ab_partners; state_suppression_012913</t>
  </si>
  <si>
    <t>marketing; pc360_partners_legacy</t>
  </si>
  <si>
    <t>benefitspro_sales_and_marketing_pro</t>
  </si>
  <si>
    <t>Sales and Marketing Pro</t>
  </si>
  <si>
    <t>benefitspro_sales_and_marketing_pro_compiled</t>
  </si>
  <si>
    <t>tf_intelligence</t>
  </si>
  <si>
    <t>Tax Facts Intelligence</t>
  </si>
  <si>
    <t>Professional Publishing Division</t>
  </si>
  <si>
    <t>PPD</t>
  </si>
  <si>
    <t>advisorfx_enews_opt_in</t>
  </si>
  <si>
    <t>Advanced Markets Intelligence</t>
  </si>
  <si>
    <t>fcs_ealert_sub</t>
  </si>
  <si>
    <t>FC&amp;S Intelligence - Subs</t>
  </si>
  <si>
    <t>fcs_ealert_nonsub</t>
  </si>
  <si>
    <t>FC&amp;S Intelligence - Non-Subs</t>
  </si>
  <si>
    <t>kirschners_week_in_review</t>
  </si>
  <si>
    <t>Week-in-Review</t>
  </si>
  <si>
    <t>Data Division</t>
  </si>
  <si>
    <t>kirschners_week_compiled</t>
  </si>
  <si>
    <t>kirschners_ca360</t>
  </si>
  <si>
    <t>California360</t>
  </si>
  <si>
    <t>kirschners_ca360_complied</t>
  </si>
  <si>
    <t>kirschners_fl360</t>
  </si>
  <si>
    <t>Florida360</t>
  </si>
  <si>
    <t>kirschners_fl360_complied</t>
  </si>
  <si>
    <t>lhp_for_plg_combined</t>
  </si>
  <si>
    <t>advisorfx_enews_opt_in; weekly</t>
  </si>
  <si>
    <t>advisorfx_enews_opt_in; daily</t>
  </si>
  <si>
    <t>fcs_ealert_sub; 0113paidsubs</t>
  </si>
  <si>
    <t>fcs_ealert_sub; 110811_fcsi_subs</t>
  </si>
  <si>
    <t>fcs_ealert_sub; fcsi_subs_june_2012</t>
  </si>
  <si>
    <t>fcs_ealert_sub; september_2012_paid_subs</t>
  </si>
  <si>
    <t>ri_partners</t>
  </si>
  <si>
    <t>web_seminars_cu_times</t>
  </si>
  <si>
    <t>web_seminars_treasury</t>
  </si>
  <si>
    <t>web_seminars_pc360</t>
  </si>
  <si>
    <t>web_seminars_benefitspro</t>
  </si>
  <si>
    <t>web_seminars_treasury; ---tr_web_seminar_survey_120811</t>
  </si>
  <si>
    <t>web_seminars_lifehealthpro; nfp_list_110712</t>
  </si>
  <si>
    <t>web_seminars_advisorone; investment_advisor</t>
  </si>
  <si>
    <t>web_seminars_advisorone; ---nfp_ws_registrants</t>
  </si>
  <si>
    <t>Test</t>
  </si>
  <si>
    <t>Seeds</t>
  </si>
  <si>
    <t>Pub Name</t>
  </si>
  <si>
    <t>Year</t>
  </si>
  <si>
    <t>Month_value</t>
  </si>
  <si>
    <t>Month</t>
  </si>
  <si>
    <t>Send Date</t>
  </si>
  <si>
    <t>Time Sent</t>
  </si>
  <si>
    <t>MessageID</t>
  </si>
  <si>
    <t>List Name</t>
  </si>
  <si>
    <t>Segment Name</t>
  </si>
  <si>
    <t>Date and Time</t>
  </si>
  <si>
    <t>Mailing Name</t>
  </si>
  <si>
    <t>Subject</t>
  </si>
  <si>
    <t>Attempted</t>
  </si>
  <si>
    <t>Delivered</t>
  </si>
  <si>
    <t>Delivery Rate</t>
  </si>
  <si>
    <t>Unique Opens</t>
  </si>
  <si>
    <t>Total Opens</t>
  </si>
  <si>
    <t>Unique Clicks</t>
  </si>
  <si>
    <t>Total Clicks</t>
  </si>
  <si>
    <t>Unique Open Rate</t>
  </si>
  <si>
    <t>Total Open Rate</t>
  </si>
  <si>
    <t>Unique CTR</t>
  </si>
  <si>
    <t>Total CTR</t>
  </si>
  <si>
    <t>CTOR</t>
  </si>
  <si>
    <t>Soft Bounces</t>
  </si>
  <si>
    <t>% Soft Bounces</t>
  </si>
  <si>
    <t>Client</t>
  </si>
  <si>
    <t>Hard bounces</t>
  </si>
  <si>
    <t>% Hard Bounces</t>
  </si>
  <si>
    <t>Header</t>
  </si>
  <si>
    <t>Live</t>
  </si>
  <si>
    <t>Grand Total</t>
  </si>
  <si>
    <t xml:space="preserve">Delivery Rate </t>
  </si>
  <si>
    <t>Open Rate (Unique)</t>
  </si>
  <si>
    <t>Open Rate (Total)</t>
  </si>
  <si>
    <t>Click Rate (Unique)</t>
  </si>
  <si>
    <t>Click Rate (Total)</t>
  </si>
  <si>
    <t>Click-to-Open Rate (Unique)</t>
  </si>
  <si>
    <t xml:space="preserve">Delivered </t>
  </si>
  <si>
    <t xml:space="preserve">Unique Opens </t>
  </si>
  <si>
    <t xml:space="preserve">Total Opens </t>
  </si>
  <si>
    <t xml:space="preserve">Unique Clicks </t>
  </si>
  <si>
    <t xml:space="preserve">Total Clicks </t>
  </si>
  <si>
    <t>Enter the Lists for the campaign you need into the Listmanager Custom Report Tool.</t>
  </si>
  <si>
    <t>Pull Reports from the Lyris Report Generator Tool</t>
  </si>
  <si>
    <t>a.</t>
  </si>
  <si>
    <t>b.</t>
  </si>
  <si>
    <t>c.</t>
  </si>
  <si>
    <t>Generate the Report(s).</t>
  </si>
  <si>
    <t>Enter Data into the reporting Template.</t>
  </si>
  <si>
    <t>Sort A to Z</t>
  </si>
  <si>
    <t>i.</t>
  </si>
  <si>
    <t>Instructions for Updating the Reporting Template</t>
  </si>
  <si>
    <t>d.</t>
  </si>
  <si>
    <t>Verify the Portal, Pub Name, Audience, and/or eNewsletter names are correct.</t>
  </si>
  <si>
    <t xml:space="preserve">These are being updated automatically with formulas. </t>
  </si>
  <si>
    <t>Please see the Reporting Instructions for how to use this TEMPLATE</t>
  </si>
  <si>
    <t>Under the Excel Ribbon, a new option for PivotTable Tools will appear.</t>
  </si>
  <si>
    <t>Click on Options.</t>
  </si>
  <si>
    <t>Click on Refresh.</t>
  </si>
  <si>
    <t>Select which Portal your email was sent out of.</t>
  </si>
  <si>
    <t>e.</t>
  </si>
  <si>
    <t>Select which audience this is for.</t>
  </si>
  <si>
    <t>f.</t>
  </si>
  <si>
    <t>Select your client name from the list.</t>
  </si>
  <si>
    <t>However, it's not necessary to delete the "Test" rows, as they will be automatically excluded from the final report.</t>
  </si>
  <si>
    <t>WARNING: DO NOT SEND THE WHOLE REPORTING TEMPLATE FILE OVER TO THE CLIENT, AS IT USUALLY CONTAINS INFORMATION ON OTHER CLIENTS!</t>
  </si>
  <si>
    <t>Enter the Date Range.</t>
  </si>
  <si>
    <t>Click on the table in the Final Report Tab</t>
  </si>
  <si>
    <t>Verify Client Name in This Column</t>
  </si>
  <si>
    <t>The Client Name is automatically extracted from the Mailing name, but verify that it's correct.</t>
  </si>
  <si>
    <t>(blank)</t>
  </si>
  <si>
    <t>marketing; nul_prudential_scrub</t>
  </si>
  <si>
    <t>Troubleshooting</t>
  </si>
  <si>
    <t>Simply copy and Paste the table section of the report into an email or other Excel spreadsheet and send off to the client.</t>
  </si>
  <si>
    <t>Your Report is now ready!</t>
  </si>
  <si>
    <t>WARNING: DO NOT SEND THE WHOLE REPORTING TEMPLATE FILE OVER TO THE CLIENT, AS IT USUALLY CONTAINS INFORMATION ON OTHER CLIENTS! 
COPY AND PASTE THE TABLE INTO ANOTHER SPREADSHEET OR DIRECTLY INTO THE BODY OF THE EMAIL</t>
  </si>
  <si>
    <t>Formulas</t>
  </si>
  <si>
    <t>Client Name not showing up or showing up incorrectly? Mailing is in the wrong portal, pub, or audience? Try these steps to see if you can fix your report.</t>
  </si>
  <si>
    <t>DELETE ANY DATA IN THESE COLUMNS BEFORE PASTING IN THE NEW REPORTS</t>
  </si>
  <si>
    <t>Refresh the Report</t>
  </si>
  <si>
    <t>Customize your report by selecting from the "Slicer" buttons at the top.</t>
  </si>
  <si>
    <t>Clear out any old data from a previously run report.</t>
  </si>
  <si>
    <t>In the 'ENTER DATA HERE' tab, Delete all the data from Columns A through W (under the purple header)</t>
  </si>
  <si>
    <t>pc_digital</t>
  </si>
  <si>
    <t>Digital Magazine</t>
  </si>
  <si>
    <t>ia_digital</t>
  </si>
  <si>
    <t>nul_digital</t>
  </si>
  <si>
    <t>ia_digital; ia_digital</t>
  </si>
  <si>
    <t>nul_digital; controlled</t>
  </si>
  <si>
    <t>nul_digital; nul_digital</t>
  </si>
  <si>
    <t>nul_digital; nul_paid</t>
  </si>
  <si>
    <t>pc_digital; controlled_withads</t>
  </si>
  <si>
    <t>pc_digital; controlled_withoutads</t>
  </si>
  <si>
    <t>pc_digital; paid</t>
  </si>
  <si>
    <t>pc_digital; pc_digi</t>
  </si>
  <si>
    <t>life_health_pro_partners; prudential_scrub</t>
  </si>
  <si>
    <r>
      <t>Copy entire dataset from all reports and paste directly into the '</t>
    </r>
    <r>
      <rPr>
        <b/>
        <u/>
        <sz val="16"/>
        <color theme="10"/>
        <rFont val="Calibri"/>
        <family val="2"/>
        <scheme val="minor"/>
      </rPr>
      <t>ENTER DATA HERE</t>
    </r>
    <r>
      <rPr>
        <u/>
        <sz val="16"/>
        <color theme="10"/>
        <rFont val="Calibri"/>
        <family val="2"/>
        <scheme val="minor"/>
      </rPr>
      <t>' tab, starting in cell A3</t>
    </r>
  </si>
  <si>
    <r>
      <rPr>
        <b/>
        <i/>
        <sz val="16"/>
        <color theme="1"/>
        <rFont val="Calibri"/>
        <family val="2"/>
        <scheme val="minor"/>
      </rPr>
      <t xml:space="preserve">Note: </t>
    </r>
    <r>
      <rPr>
        <i/>
        <sz val="16"/>
        <color theme="1"/>
        <rFont val="Calibri"/>
        <family val="2"/>
        <scheme val="minor"/>
      </rPr>
      <t>Don't worry about the Header rows, test mailings, or seeds. These will be automatically removed.</t>
    </r>
  </si>
  <si>
    <r>
      <rPr>
        <b/>
        <sz val="16"/>
        <color theme="1"/>
        <rFont val="Calibri"/>
        <family val="2"/>
        <scheme val="minor"/>
      </rPr>
      <t>PCG</t>
    </r>
    <r>
      <rPr>
        <sz val="16"/>
        <color theme="1"/>
        <rFont val="Calibri"/>
        <family val="2"/>
        <scheme val="minor"/>
      </rPr>
      <t xml:space="preserve"> = Property Casualty Group</t>
    </r>
  </si>
  <si>
    <r>
      <rPr>
        <b/>
        <sz val="16"/>
        <color theme="1"/>
        <rFont val="Calibri"/>
        <family val="2"/>
        <scheme val="minor"/>
      </rPr>
      <t>LHG</t>
    </r>
    <r>
      <rPr>
        <sz val="16"/>
        <color theme="1"/>
        <rFont val="Calibri"/>
        <family val="2"/>
        <scheme val="minor"/>
      </rPr>
      <t xml:space="preserve"> = Life Health Group</t>
    </r>
  </si>
  <si>
    <r>
      <rPr>
        <b/>
        <sz val="16"/>
        <color theme="1"/>
        <rFont val="Calibri"/>
        <family val="2"/>
        <scheme val="minor"/>
      </rPr>
      <t>PSG</t>
    </r>
    <r>
      <rPr>
        <sz val="16"/>
        <color theme="1"/>
        <rFont val="Calibri"/>
        <family val="2"/>
        <scheme val="minor"/>
      </rPr>
      <t xml:space="preserve"> = Professional Services Group</t>
    </r>
  </si>
  <si>
    <r>
      <rPr>
        <b/>
        <sz val="16"/>
        <color theme="1"/>
        <rFont val="Calibri"/>
        <family val="2"/>
        <scheme val="minor"/>
      </rPr>
      <t>IAG</t>
    </r>
    <r>
      <rPr>
        <sz val="16"/>
        <color theme="1"/>
        <rFont val="Calibri"/>
        <family val="2"/>
        <scheme val="minor"/>
      </rPr>
      <t xml:space="preserve"> = Investment Advisory Group</t>
    </r>
  </si>
  <si>
    <r>
      <rPr>
        <b/>
        <sz val="16"/>
        <color theme="1"/>
        <rFont val="Calibri"/>
        <family val="2"/>
        <scheme val="minor"/>
      </rPr>
      <t>BenefitsPro</t>
    </r>
    <r>
      <rPr>
        <sz val="16"/>
        <color theme="1"/>
        <rFont val="Calibri"/>
        <family val="2"/>
        <scheme val="minor"/>
      </rPr>
      <t xml:space="preserve"> = Benefits Pro</t>
    </r>
  </si>
  <si>
    <r>
      <t xml:space="preserve">Sort ascending order, A to Z, by </t>
    </r>
    <r>
      <rPr>
        <i/>
        <sz val="16"/>
        <color theme="1"/>
        <rFont val="Calibri"/>
        <family val="2"/>
        <scheme val="minor"/>
      </rPr>
      <t>Column AA</t>
    </r>
    <r>
      <rPr>
        <sz val="16"/>
        <color theme="1"/>
        <rFont val="Calibri"/>
        <family val="2"/>
        <scheme val="minor"/>
      </rPr>
      <t>, named 'Live'.</t>
    </r>
  </si>
  <si>
    <r>
      <t xml:space="preserve">If you'd like, you may delete all rows with the label "Test" in </t>
    </r>
    <r>
      <rPr>
        <i/>
        <sz val="16"/>
        <color theme="1"/>
        <rFont val="Calibri"/>
        <family val="2"/>
        <scheme val="minor"/>
      </rPr>
      <t>Column AA</t>
    </r>
    <r>
      <rPr>
        <sz val="16"/>
        <color theme="1"/>
        <rFont val="Calibri"/>
        <family val="2"/>
        <scheme val="minor"/>
      </rPr>
      <t xml:space="preserve"> at this point, to make it easier to see only the relevant data.</t>
    </r>
  </si>
  <si>
    <r>
      <t xml:space="preserve">Verify the Client Name in </t>
    </r>
    <r>
      <rPr>
        <i/>
        <sz val="16"/>
        <color theme="1"/>
        <rFont val="Calibri"/>
        <family val="2"/>
        <scheme val="minor"/>
      </rPr>
      <t>Column W</t>
    </r>
  </si>
  <si>
    <r>
      <t xml:space="preserve">If they are not correct, just manually overwrite what's listed in </t>
    </r>
    <r>
      <rPr>
        <i/>
        <sz val="16"/>
        <color theme="1"/>
        <rFont val="Calibri"/>
        <family val="2"/>
        <scheme val="minor"/>
      </rPr>
      <t>columns AB through AJ</t>
    </r>
  </si>
  <si>
    <t>summit; 2_10</t>
  </si>
  <si>
    <t>lhp_for_plg_combined; segment_1</t>
  </si>
  <si>
    <t>lhp_for_plg_combined; segment_2</t>
  </si>
  <si>
    <t>lhp_for_plg_combined; segment_3</t>
  </si>
  <si>
    <t>sma_partners; sma_prudential_scrub</t>
  </si>
  <si>
    <t>sma_branded_blast; sma_prudential_scrub</t>
  </si>
  <si>
    <t>sbmedia; aab_state_seclusion_021313</t>
  </si>
  <si>
    <t>nul_partners; nul_prudential_scrub</t>
  </si>
  <si>
    <t>ab_partners; state_seclusion_021313</t>
  </si>
  <si>
    <t>resourcecenter_pcagents</t>
  </si>
  <si>
    <t>resourcecenter_pcagents_compiled</t>
  </si>
  <si>
    <t>plg_middleoak_dauntless_022213</t>
  </si>
  <si>
    <t>amd_health_select; CA_only</t>
  </si>
  <si>
    <t>amd_health_select; TX_only</t>
  </si>
  <si>
    <t>amd_health_select; NY_only</t>
  </si>
  <si>
    <t>amd_health_select; Il_only</t>
  </si>
  <si>
    <t>techd_digital; paid</t>
  </si>
  <si>
    <t>techd_digital; controlled</t>
  </si>
  <si>
    <t>res_digital; paid</t>
  </si>
  <si>
    <t>res_digital; controlled</t>
  </si>
  <si>
    <t>bsm_digital; paid</t>
  </si>
  <si>
    <t>bsm_digital; controlled</t>
  </si>
  <si>
    <t>ic_digital; paid</t>
  </si>
  <si>
    <t>ic_digital; controlled</t>
  </si>
  <si>
    <t>lis_digital; paid</t>
  </si>
  <si>
    <t>lis_digital; controlled</t>
  </si>
  <si>
    <t>aab_digital; paid</t>
  </si>
  <si>
    <t>aab_digital; controlled</t>
  </si>
  <si>
    <t>ic_partners; datacert_states</t>
  </si>
  <si>
    <t>marketing; insidecounsel_3rdparty_datacert_states</t>
  </si>
  <si>
    <t>Kirschner's</t>
  </si>
  <si>
    <t>cl_digital; paid</t>
  </si>
  <si>
    <t>cl_digital; controlled</t>
  </si>
  <si>
    <t>nup_partners; brightway_states_nup</t>
  </si>
  <si>
    <t>ab_partners; brightway_states</t>
  </si>
  <si>
    <t>marketing; nup_all-3rd_party_brightway_states</t>
  </si>
  <si>
    <t>sbmedia; aab_3rd_party_brightway_states</t>
  </si>
  <si>
    <t>futures_partners; rcg_send_022013</t>
  </si>
  <si>
    <t>marketing; cu_times_3rd_party_promotions-engaged</t>
  </si>
  <si>
    <t>marketing; pc360_legacy_attorneys</t>
  </si>
  <si>
    <t>property_casualty_360; attorneys</t>
  </si>
  <si>
    <t>cl_digital</t>
  </si>
  <si>
    <t>kirschners_mw360</t>
  </si>
  <si>
    <t>Midwest360</t>
  </si>
  <si>
    <t>kirschners_mw360_compiled</t>
  </si>
  <si>
    <t>kirschners_ne360</t>
  </si>
  <si>
    <t>Northeast360</t>
  </si>
  <si>
    <t>kirschners_ne360_compiled</t>
  </si>
  <si>
    <t>kirschners_pnw360</t>
  </si>
  <si>
    <t>Pacific Northwest360</t>
  </si>
  <si>
    <t>kirschners_pnw360_compiled</t>
  </si>
  <si>
    <t>kirschners_compiled</t>
  </si>
  <si>
    <t>resourcecenter_iag; ip-warming-segment-4</t>
  </si>
  <si>
    <t>resourcecenter_iag; ip-warming-segment-3</t>
  </si>
  <si>
    <t>resourcecenter_iag; ip-warming-segment-2</t>
  </si>
  <si>
    <t>resourcecenter_iag; ip-warming-segment-1</t>
  </si>
  <si>
    <t>resourcecenter_iag_compiled; iag_warmup_4</t>
  </si>
  <si>
    <t>resourcecenter_iag_compiled; iag_warmup_3</t>
  </si>
  <si>
    <t>resourcecenter_iag_compiled; iag_warmup_2</t>
  </si>
  <si>
    <t>resourcecenter_iag_compiled; iag_warmup_1</t>
  </si>
  <si>
    <t>resourcecenter_iag; ip-warming-segment-6</t>
  </si>
  <si>
    <t>resourcecenter_iag_compiled; iag_warmup_7</t>
  </si>
  <si>
    <t>resourcecenter_iag_compiled; iag_warmup_6</t>
  </si>
  <si>
    <t>resourcecenter_pcagents; middleoakdauntless_state_suppr_030113</t>
  </si>
  <si>
    <t>resourcecenter_pcagents_compiled; middleoakdauntless_state_suppr_030113</t>
  </si>
  <si>
    <t>advisor_one_legacy; no_ia</t>
  </si>
  <si>
    <t>advisor_one; no_ia</t>
  </si>
  <si>
    <t>cl_digital; cl_digi</t>
  </si>
  <si>
    <t>ia_digital; controlled</t>
  </si>
  <si>
    <t>web_seminars_futures</t>
  </si>
  <si>
    <t>resourcecenter_mining</t>
  </si>
  <si>
    <t>resourcecenter_mining_compiled</t>
  </si>
  <si>
    <t>ic_partners; recommind_03132013</t>
  </si>
  <si>
    <t>tr_custom_digital</t>
  </si>
  <si>
    <t>events_tcs_032213</t>
  </si>
  <si>
    <t>marketing; burr_forman_states</t>
  </si>
  <si>
    <t>ic_partners; burr_forman_states</t>
  </si>
  <si>
    <t>kirschners_compiled_agents_1</t>
  </si>
  <si>
    <t>kirschners_compiled_agents_2</t>
  </si>
  <si>
    <t>kirschners_compiled_branded</t>
  </si>
  <si>
    <t>marketing; nup_all_enews_and_print_subscribers_ilregion</t>
  </si>
  <si>
    <t>marketing; nup_all_enews_and_print_subscribers_tx</t>
  </si>
  <si>
    <t>marketing; nup_all_enews_and_print_subscribers_ca</t>
  </si>
  <si>
    <t>marketing; nup_all_enews_and_print_subscribers_nycregion</t>
  </si>
  <si>
    <t>pc_digital; controlled</t>
  </si>
  <si>
    <t>property_casualty_360; aab_nup_ilregion</t>
  </si>
  <si>
    <t>aab</t>
  </si>
  <si>
    <t>property_casualty_360; aab_nup_tx</t>
  </si>
  <si>
    <t>property_casualty_360; aab_nup_ca</t>
  </si>
  <si>
    <t>property_casualty_360; aab_nup_nycregion</t>
  </si>
  <si>
    <t>sbmedia; agent_and_broker_all_print_enews_subscribers_ilregion</t>
  </si>
  <si>
    <t>sbmedia; agent_and_broker_all_print_enews_subscribers_tx</t>
  </si>
  <si>
    <t>sbmedia; agent_and_broker_all_print_enews_subscribers_ca</t>
  </si>
  <si>
    <t>sbmedia; agent_and_broker_all_print_enews_subscribers_nycregion</t>
  </si>
  <si>
    <t>aab_digital</t>
  </si>
  <si>
    <t>ab_partners; ab_partners_az</t>
  </si>
  <si>
    <t>marketing; nup_all-3rd_party_az</t>
  </si>
  <si>
    <t>ic_digital</t>
  </si>
  <si>
    <t>nup_partners; nup_partners_az</t>
  </si>
  <si>
    <t>sbmedia; aab_3rd_party_az</t>
  </si>
  <si>
    <t>sbmedia; aab_3rd_party_beaconhill_states</t>
  </si>
  <si>
    <t>ab_partners; ab_partners_beaconhill_states</t>
  </si>
  <si>
    <t>marketing; nup_all-3rd_party_beaconhill_states</t>
  </si>
  <si>
    <t>nup_partners; nup_partners_beaconhill_states</t>
  </si>
  <si>
    <t>resourcecenter_pcriskmanagers_compiled</t>
  </si>
  <si>
    <t>ab_partners; riskmanagers</t>
  </si>
  <si>
    <t>sbmedia; aab_3rd_party_riskmanagers</t>
  </si>
  <si>
    <t>claims_partners; riskmanagers</t>
  </si>
  <si>
    <t>marketing; claims_3rd_party_riskmanagers</t>
  </si>
  <si>
    <t>techd_partners; riskmanagers</t>
  </si>
  <si>
    <t>marketing; techd_3rd_party_riskmanagers</t>
  </si>
  <si>
    <t>resourcecenter_lhagents_compiled</t>
  </si>
  <si>
    <t>resourcecenter_lhagents_compiled; send_2_send_with_opt-in_send_2</t>
  </si>
  <si>
    <t>resourcecenter_lhagents_compiled; send_3</t>
  </si>
  <si>
    <t>resourcecenter_lhagents_compiled; send_4</t>
  </si>
  <si>
    <t>resourcecenter_lhagents_compiled; send_5</t>
  </si>
  <si>
    <t>resourcecenter_lhagents_compiled; send_6</t>
  </si>
  <si>
    <t>resourcecenter_lhagents_compiled; send_7</t>
  </si>
  <si>
    <t>resourcecenter_hrbenefits_compiled</t>
  </si>
  <si>
    <t>resourcecenter_hrbenefits</t>
  </si>
  <si>
    <t>resourcecenter_hrbenefits; send_1</t>
  </si>
  <si>
    <t>resourcecenter_hrbenefits_compiled; send_1</t>
  </si>
  <si>
    <t>resourcecenter_hrbenefits; send_2</t>
  </si>
  <si>
    <t>resourcecenter_hrbenefits_compiled; send_2</t>
  </si>
  <si>
    <t>resourcecenter_hrbenefits; send_3</t>
  </si>
  <si>
    <t>resourcecenter_hrbenefits_compiled; send_3</t>
  </si>
  <si>
    <t>res_digital</t>
  </si>
  <si>
    <t>lis_digital</t>
  </si>
  <si>
    <t>bsm_digital</t>
  </si>
  <si>
    <t>benefits_pro; ---benefits_selling_new_york</t>
  </si>
  <si>
    <t>benefits_pro; ---benefits_selling_illinois</t>
  </si>
  <si>
    <t>benefits_pro; ---benefits_selling_texas</t>
  </si>
  <si>
    <t>benefits_pro; ---benefits_selling_california</t>
  </si>
  <si>
    <t>resourcecenter_benefitsbrokers; warmup_1</t>
  </si>
  <si>
    <t>resourcecenter_benefitsbrokers_compiled; warmup_1</t>
  </si>
  <si>
    <t>advisor_one; events_m-and-m_east_coast_states</t>
  </si>
  <si>
    <t>advisor_one_legacy; events_m-and-m_east_coast_states</t>
  </si>
  <si>
    <t>fe_ad_partners; 4_and_jda_hr</t>
  </si>
  <si>
    <t>resourcecenter_benefitsbrokers; warmup_2</t>
  </si>
  <si>
    <t>resourcecenter_benefitsbrokers_compiled; warmup_2</t>
  </si>
  <si>
    <t>resourcecenter_benefitsbrokers; warmup_3</t>
  </si>
  <si>
    <t>resourcecenter_benefitsbrokers_compiled; warmup_3</t>
  </si>
  <si>
    <t>resourcecenter_benefitsbrokers; warmup_4</t>
  </si>
  <si>
    <t>resourcecenter_benefitsbrokers_compiled; warmup_4</t>
  </si>
  <si>
    <t>resourcecenter_benefitsbrokers; warmup_5</t>
  </si>
  <si>
    <t>resourcecenter_benefitsbrokers_compiled; warmup_5</t>
  </si>
  <si>
    <t>fcs_ealert_sub; april_2013_fcsi_subs</t>
  </si>
  <si>
    <t>credit_union_times; circ</t>
  </si>
  <si>
    <t>marketing; ref_program_directors_by_state_020713js</t>
  </si>
  <si>
    <t>marketing; cut_salescontacts</t>
  </si>
  <si>
    <t>resourcecenter_iag_top5</t>
  </si>
  <si>
    <t>resourcecenter_ic_top5</t>
  </si>
  <si>
    <t>marketing; iadvisor_sales_contacts_031313</t>
  </si>
  <si>
    <t>marketing; research_sales_contacts_031313</t>
  </si>
  <si>
    <t>marketing; pc360-nu_wcrm_awards</t>
  </si>
  <si>
    <t>nul_partners; prudential_scrub</t>
  </si>
  <si>
    <t>custom_audience_sends; tcs_past_event_attendees</t>
  </si>
  <si>
    <t>custom_audience_sends</t>
  </si>
  <si>
    <t>custom_audience_sends; lpl_pwebnames_plg</t>
  </si>
  <si>
    <t>Pweb</t>
  </si>
  <si>
    <t>custom_audience_sends; 1_lpl_pwebnames_plg</t>
  </si>
  <si>
    <t>custom_audience_sends; 10_lpl_pwebnames_plg</t>
  </si>
  <si>
    <t>custom_audience_sends; 11_lpl_pwebnames_plg</t>
  </si>
  <si>
    <t>custom_audience_sends; aone_questar_promo_seed</t>
  </si>
  <si>
    <t>custom_audience_sends; aone_questar_promo</t>
  </si>
  <si>
    <t>custom_audience_sends; sma_combined_053113</t>
  </si>
  <si>
    <t>Recency</t>
  </si>
  <si>
    <t>custom_audience_sends; 7500_test</t>
  </si>
  <si>
    <t>custom_audience_sends; 7500_test_2</t>
  </si>
  <si>
    <t>custom_audience_sends; 7500_test_3</t>
  </si>
  <si>
    <t>marketing; nup_all-3rd_party_featuredlines</t>
  </si>
  <si>
    <t>nup_partners; featuredlines</t>
  </si>
  <si>
    <t>cut_cutting_edge_compiled; engaged</t>
  </si>
  <si>
    <t>cut_redtape_compiled; engaged</t>
  </si>
  <si>
    <t>fcsl_daily_enews</t>
  </si>
  <si>
    <t>FC&amp;S Daily eNews</t>
  </si>
  <si>
    <t>ia_partners; fidelity_ca</t>
  </si>
  <si>
    <t>research_partners; fidelity_ca</t>
  </si>
  <si>
    <t>marketing; res_fidelity_ca</t>
  </si>
  <si>
    <t>iadvisor_3rd_party_legacy; fidelity_ca</t>
  </si>
  <si>
    <t>property_casualty_360; texas</t>
  </si>
  <si>
    <t>marketing; pc360_legacy_texas</t>
  </si>
  <si>
    <t>custom_audience_sends; 12_lpl_pwebnames_plg</t>
  </si>
  <si>
    <t>resourcecenter_iag; iag_060613_send</t>
  </si>
  <si>
    <t>resourcecenter_iag_compiled; iag_060613_send</t>
  </si>
  <si>
    <t>resourcecenter_pcagents; agents</t>
  </si>
  <si>
    <t>web_seminars_pc360; confirmation_060613</t>
  </si>
  <si>
    <t>Audio: Close huge cases over the phone</t>
  </si>
  <si>
    <t>Pub Date Change</t>
  </si>
  <si>
    <t>LifeHealthPro News Flash</t>
  </si>
  <si>
    <t>advisorfx_enews_optout</t>
  </si>
  <si>
    <t>PC Agents</t>
  </si>
  <si>
    <t>asj_partners</t>
  </si>
  <si>
    <t>asj_partners_legacy</t>
  </si>
  <si>
    <t>asj_partners; prudential_scrub</t>
  </si>
  <si>
    <t>asj_partners_legacy; prudential_scrub</t>
  </si>
  <si>
    <t>asj_partners; ---asj_smm_b_120611kh</t>
  </si>
  <si>
    <t>asj_partners_legacy; ---asj_smm_b_120611kh</t>
  </si>
  <si>
    <t>asj_partners; ---asj_smm_a_120611kh</t>
  </si>
  <si>
    <t>asj_partners_legacy; ---asj_smm_a_120611kh</t>
  </si>
  <si>
    <t>asj_partners; ---asj_insureme_scrub</t>
  </si>
  <si>
    <t>asj_partners_legacy; ---asj_insureme_scrub</t>
  </si>
  <si>
    <t>asj_partners; asj_brokers_intl_a_100711</t>
  </si>
  <si>
    <t>asj_partners; asj_brokers_intl_b_100711</t>
  </si>
  <si>
    <t>ia_partners; fidelity_il</t>
  </si>
  <si>
    <t>iadvisor_3rd_party_legacy; fidelity_il</t>
  </si>
  <si>
    <t>ic_partners; guidance_plg_suppression</t>
  </si>
  <si>
    <t>marketing; insidecounsel_3rd_party_promotions_guidance_plg_suppression</t>
  </si>
  <si>
    <t>marketing; res_fidelity_il</t>
  </si>
  <si>
    <t>research_partners; fidelity_il</t>
  </si>
  <si>
    <t>custom_audience_sends; ace_attendees_june2013</t>
  </si>
  <si>
    <t>amd_life_health_all; lifeagents_fl</t>
  </si>
  <si>
    <t>ic_ldo_mktg</t>
  </si>
  <si>
    <t>ic_ldo_mktg_compiled</t>
  </si>
  <si>
    <t>pc360_carriers_partners</t>
  </si>
  <si>
    <t>pc360_mgas_brokers_partners</t>
  </si>
  <si>
    <t>resourcecenter_pcagents_compiled; non-engaged</t>
  </si>
  <si>
    <t>resourcecenter_benefitsbrokers_compiled; non-engaged</t>
  </si>
  <si>
    <t>resourcecenter_hrbenefits_compiled; non-engaged</t>
  </si>
  <si>
    <t>ab_partners; brightway_states_2</t>
  </si>
  <si>
    <t>marketing; nup_all-3rd_party_brightway_states_2</t>
  </si>
  <si>
    <t>nup_partners; brightway_states_nup_2</t>
  </si>
  <si>
    <t>sbmedia; aab_3rd_party_brightway_states_2</t>
  </si>
  <si>
    <t>fcs_ealert_sub; june_2013_fcsi_subs</t>
  </si>
  <si>
    <t>custom_audience_sends; 15_lpl_pwebnames_plg</t>
  </si>
  <si>
    <t>web_seminars_pc360; confirmation_062413</t>
  </si>
  <si>
    <t>custom_audience_sends; 16_lpl_pwebnames_plg</t>
  </si>
  <si>
    <t>benefits_partners; prudential_scrub</t>
  </si>
  <si>
    <t>bsm_branded_blast; prudential_scrub</t>
  </si>
  <si>
    <t>marketing; treasury_risk_3rd_party_chatham</t>
  </si>
  <si>
    <t>sma_partners; prudential_scrub</t>
  </si>
  <si>
    <t>tr_partners; chatham_financial</t>
  </si>
  <si>
    <t>custom_audience_sends; 17_lpl_pwebnames_plg</t>
  </si>
  <si>
    <t>web_seminars_pc360; castlebay_confirmation</t>
  </si>
  <si>
    <t>benefits_partners; tx_tn_co</t>
  </si>
  <si>
    <t>bsm_branded_blast; tx_tn_co</t>
  </si>
  <si>
    <t>fe_ad_partners; 2_tx_tn_co</t>
  </si>
  <si>
    <t>life_health_pro_partners; lhp_tx_tn_co</t>
  </si>
  <si>
    <t>lis_partners; lis_tx_tn_co</t>
  </si>
  <si>
    <t>nul_partners; nul_tx_tn_co</t>
  </si>
  <si>
    <t>marketing; nul_tx_tn_co</t>
  </si>
  <si>
    <t>marketing; pc360_legacy_risk_managers_reinsurers_for_ppd</t>
  </si>
  <si>
    <t>marketing; bpro_enl_audience_growth</t>
  </si>
  <si>
    <t>sma_branded_blast; sma_tx_tn_co</t>
  </si>
  <si>
    <t>sma_partners; sma_tx_tn_co</t>
  </si>
  <si>
    <t>sbmedia; lis_tx_tn_co</t>
  </si>
  <si>
    <t>custom_audience_sends; 18_lpl_pwebnames_plg</t>
  </si>
  <si>
    <t>amd_registered_reps; amd_rr_2</t>
  </si>
  <si>
    <t>amd_registered_reps; amd_rr_1</t>
  </si>
  <si>
    <t>property_casualty_360; risk_managers_reinsurers_for_ppd</t>
  </si>
  <si>
    <t>sma_recency</t>
  </si>
  <si>
    <t>custom_audience_sends; laserfiche_webcast</t>
  </si>
  <si>
    <t>pc360_personal_lines_pro</t>
  </si>
  <si>
    <t>Personal Lines Pro</t>
  </si>
  <si>
    <t>pc360_personal_lines_pro_compiled</t>
  </si>
  <si>
    <t>custom_audience_sends; laserfiche_compliance</t>
  </si>
  <si>
    <t>custom_audience_sends; laserfiche_legal</t>
  </si>
  <si>
    <t>custom_audience_sends; laserfiche_other</t>
  </si>
  <si>
    <t>custom_audience_sends; laserfiche_tech</t>
  </si>
  <si>
    <t>amd_life_health_all; ---aone-amdlh-split-test-a-032212lf</t>
  </si>
  <si>
    <t>amd_life_health_all; ---aone-amdlh-split-test-b-032212lf</t>
  </si>
  <si>
    <t>amd_life_health_all; administrators</t>
  </si>
  <si>
    <t>amd_life_health_all; amd_lh_1</t>
  </si>
  <si>
    <t>amd_life_health_all; amd_lh_2</t>
  </si>
  <si>
    <t>amd_life_health_all; amd_lh_3</t>
  </si>
  <si>
    <t>amd_life_health_all; amd_lh_4</t>
  </si>
  <si>
    <t>amd_life_health_all; aol</t>
  </si>
  <si>
    <t>amd_life_health_all; engaged</t>
  </si>
  <si>
    <t>amd_life_health_all; no_yahoo</t>
  </si>
  <si>
    <t>amd_life_health_all; not-aol</t>
  </si>
  <si>
    <t>custom_audience_sends; 2_lpl_pwebnames_plg</t>
  </si>
  <si>
    <t>pcg_castlebay_attendees</t>
  </si>
  <si>
    <t>custom_audience_sends; 3_lpl_pwebnames_plg</t>
  </si>
  <si>
    <t>benefitspro_benefits_weekend_pro</t>
  </si>
  <si>
    <t>Benefits Weekend Pro</t>
  </si>
  <si>
    <t>benefitspro_benefits_weekend_pro_compiled</t>
  </si>
  <si>
    <t>custom_audience_sends; 4_lpl_pwebnames_plg</t>
  </si>
  <si>
    <t>custom_audience_sends; lpl_aum_125k</t>
  </si>
  <si>
    <t>advisor_one; sanfranmmic_statesegments</t>
  </si>
  <si>
    <t>advisor_one_legacy; sanfranmmic_statesegments</t>
  </si>
  <si>
    <t>daily_wire_compiled; engaged</t>
  </si>
  <si>
    <t>custom_audience_sends; lhp_recency_091213-sat</t>
  </si>
  <si>
    <t>custom_audience_sends; lhp_recency_091213-mon</t>
  </si>
  <si>
    <t>nul_digital; combined</t>
  </si>
  <si>
    <t>jda_clients; jda_group_users_all</t>
  </si>
  <si>
    <t>jda_clients; jda_selffunded_users_all</t>
  </si>
  <si>
    <t>marketing; research_3rd_party_all_centurysecurities_suppr</t>
  </si>
  <si>
    <t>research_partners; century_securities_domain_suppress</t>
  </si>
  <si>
    <t>early_wire</t>
  </si>
  <si>
    <t>Early Wire</t>
  </si>
  <si>
    <t>early_wire_compiled</t>
  </si>
  <si>
    <t>custom_audience_sends; spectrum_plg_suppriawm</t>
  </si>
  <si>
    <t>kirschners_compiled_agents_2; ka_mo</t>
  </si>
  <si>
    <t>kirschners_compiled_agents_2; poulton_suppressed_states</t>
  </si>
  <si>
    <t>kirschners_compiled_agents_1; crump_domain_pull</t>
  </si>
  <si>
    <t>kirschners_compiled_agents_1; poulton_suppressed_states</t>
  </si>
  <si>
    <t>kirschners_compiled_agents_1; ka_mo</t>
  </si>
  <si>
    <t>marketing; bpro_bsm_email_comp</t>
  </si>
  <si>
    <t>custom_audience_sends; limra_survey</t>
  </si>
  <si>
    <t>ab_partners; dauntless_states</t>
  </si>
  <si>
    <t>sbmedia; aab_dauntless_states</t>
  </si>
  <si>
    <t>marketing; ic_recommind_suppression</t>
  </si>
  <si>
    <t>marketing; lhg_sales_contacts_101613</t>
  </si>
  <si>
    <t/>
  </si>
  <si>
    <t>marketing; sma_industry-survey_101613</t>
  </si>
  <si>
    <t>kirschners_compiled_agents_1; brown_state_suppression</t>
  </si>
  <si>
    <t>ic_partners; recommind_suppression</t>
  </si>
  <si>
    <t>events_attendees; bti13_cmsbanking</t>
  </si>
  <si>
    <t>events_attendees; sfha_calgarywealth_attendees</t>
  </si>
  <si>
    <t>events_attendees; tri_thankyou</t>
  </si>
  <si>
    <t>events_attendees; sc12_managingpartners</t>
  </si>
  <si>
    <t>events_attendees; sc12_superlawyer_corp_list_1-9-12</t>
  </si>
  <si>
    <t>events_attendees; sc13_cle_roster</t>
  </si>
  <si>
    <t>events_attendees; sc12_superlawyer_lawfirms_1-9-12</t>
  </si>
  <si>
    <t>events_attendees; sc13_pastattends_06-12</t>
  </si>
  <si>
    <t>events_attendees; sc_amlaw</t>
  </si>
  <si>
    <t>events_attendees; sc_house</t>
  </si>
  <si>
    <t>events_attendees; sc_morsell_compiled_list</t>
  </si>
  <si>
    <t>events_attendees; sc_optins_2012_13</t>
  </si>
  <si>
    <t>events_attendees; wipl_lloydcontacts</t>
  </si>
  <si>
    <t>events_attendees; wipl_lloyddirectory</t>
  </si>
  <si>
    <t>events_attendees; sc10_11_pastattendees</t>
  </si>
  <si>
    <t>events_attendees; sc12_final_attendee_5-4-12</t>
  </si>
  <si>
    <t>events_attendees; wipl_currentregistrants_092513</t>
  </si>
  <si>
    <t>events_attendees; wipl_thursdayevaluationreminder</t>
  </si>
  <si>
    <t>AD; CUT</t>
  </si>
  <si>
    <t>Internal Marketing (Marketo)</t>
  </si>
  <si>
    <t>AD; EBG</t>
  </si>
  <si>
    <t>AD; IAG</t>
  </si>
  <si>
    <t>AD; IC</t>
  </si>
  <si>
    <t>AD; LHG</t>
  </si>
  <si>
    <t>AD; PCG</t>
  </si>
  <si>
    <t>WC; EBG</t>
  </si>
  <si>
    <t>Webcasts (Marketo)</t>
  </si>
  <si>
    <t>WC; IAG</t>
  </si>
  <si>
    <t>WC; IC</t>
  </si>
  <si>
    <t>WC; LHG</t>
  </si>
  <si>
    <t>WC; PCG</t>
  </si>
  <si>
    <t>WC; TR</t>
  </si>
  <si>
    <t>CUT Legacy</t>
  </si>
  <si>
    <t>EBG Legacy</t>
  </si>
  <si>
    <t>EBG</t>
  </si>
  <si>
    <t>IAG Legacy</t>
  </si>
  <si>
    <t>IC Legacy</t>
  </si>
  <si>
    <t>LHG Legacy</t>
  </si>
  <si>
    <t>PCG Legacy</t>
  </si>
  <si>
    <t>TR Legacy</t>
  </si>
  <si>
    <t>CUT 1st Party</t>
  </si>
  <si>
    <t>EBG 1st Party</t>
  </si>
  <si>
    <t>IAG 1st Party</t>
  </si>
  <si>
    <t>IC 1st Party</t>
  </si>
  <si>
    <t>LHG 1st Party</t>
  </si>
  <si>
    <t>LHG-LIS 1st Party</t>
  </si>
  <si>
    <t>LHG-NUL 1st Party</t>
  </si>
  <si>
    <t>LHG-SMA 1st Party</t>
  </si>
  <si>
    <t>PCG 1st Party</t>
  </si>
  <si>
    <t>PCG 1st Party C-Suite</t>
  </si>
  <si>
    <t>PC360 - C-Suite</t>
  </si>
  <si>
    <t>PCG-AAB 1st Party</t>
  </si>
  <si>
    <t>PCG-CL 1st Party</t>
  </si>
  <si>
    <t>PCG-NUP 1st Party</t>
  </si>
  <si>
    <t>PCG-TD 1st Party</t>
  </si>
  <si>
    <t>TR 1st Party</t>
  </si>
  <si>
    <t>CUT WC 3rd Pty Deduped List</t>
  </si>
  <si>
    <t>EBG WC 3rd Pty Deduped List</t>
  </si>
  <si>
    <t>IAG WC 3rd Pty Deduped List</t>
  </si>
  <si>
    <t>IC WC 3rd Pty Deduped List</t>
  </si>
  <si>
    <t>LHG WC 3rd Pty Deduped List</t>
  </si>
  <si>
    <t>PCG WC 3rd Pty Deduped List</t>
  </si>
  <si>
    <t>PCG-TD WC 3rd Pty Deduped List</t>
  </si>
  <si>
    <t>TR WC 3rd Pty Deduped List</t>
  </si>
  <si>
    <t>CUT WC 1st Pty Deduped List</t>
  </si>
  <si>
    <t>EBG WC 1st Pty Deduped List</t>
  </si>
  <si>
    <t>IAG WC 1st Pty Deduped List</t>
  </si>
  <si>
    <t>IC WC 1st Pty Deduped List</t>
  </si>
  <si>
    <t>LHG WC 1st Pty Deduped List</t>
  </si>
  <si>
    <t>LHG WC 1st Pty Deduped List, NUL Suppressed</t>
  </si>
  <si>
    <t>LHPro - NUL Suppressed</t>
  </si>
  <si>
    <t>PCG WC 1st Pty Deduped List</t>
  </si>
  <si>
    <t>TR WC 1st Pty Deduped List</t>
  </si>
  <si>
    <t>CUT WC Opt-in</t>
  </si>
  <si>
    <t>EBG WC Opt-in</t>
  </si>
  <si>
    <t>IAG WC Opt-in</t>
  </si>
  <si>
    <t>IC WC Opt-in</t>
  </si>
  <si>
    <t>LHG WC Opt-in</t>
  </si>
  <si>
    <t>PCG WC Opt-in</t>
  </si>
  <si>
    <t>TR WC Opt-in</t>
  </si>
  <si>
    <t>PPD - EB</t>
  </si>
  <si>
    <t>Professional Publishing Division (Marketo)</t>
  </si>
  <si>
    <t>PPD - IA</t>
  </si>
  <si>
    <t>PPD - Legal</t>
  </si>
  <si>
    <t>PPD - LH</t>
  </si>
  <si>
    <t>PPD - PC</t>
  </si>
  <si>
    <t>summit; data_update_1-through-3</t>
  </si>
  <si>
    <t>summit; data_update_4-through-7</t>
  </si>
  <si>
    <t>summit; data_update_8-through-9</t>
  </si>
  <si>
    <t>summit; data_update_10-through-13</t>
  </si>
  <si>
    <t>sma-act_master; internal_seed</t>
  </si>
  <si>
    <t>sbmedia; aab_salescontacts_sbmedia2013</t>
  </si>
  <si>
    <t>marketing; nup_salescontacts_2013</t>
  </si>
  <si>
    <t>kirschners_fl360_complied; aol</t>
  </si>
  <si>
    <t>jda; 10-2-13_10-16-13_prospector_clicks</t>
  </si>
  <si>
    <t>jda; tertiary_group_110113</t>
  </si>
  <si>
    <t>bsexpo_pastattendees_all; bsexpo_07andprior_attendees</t>
  </si>
  <si>
    <t>bsexpo_pastattendees_all; bsexpo_08attendees</t>
  </si>
  <si>
    <t>bsexpo_pastattendees_all; bsx10_registrants</t>
  </si>
  <si>
    <t>bsexpo_pastattendees_all; bse12_seedlist</t>
  </si>
  <si>
    <t>bsexpo_pastattendees_all; bseattends_09</t>
  </si>
  <si>
    <t>bsexpo_pastattendees_all; bsepa05-10</t>
  </si>
  <si>
    <t>bsexpo_pastattendees_all; bse2011pastattendees</t>
  </si>
  <si>
    <t>bsexpo_pastattendees_all; bse12_pastattends</t>
  </si>
  <si>
    <t>bsexpo_pastattendees_all; bse_13_current_attendees</t>
  </si>
  <si>
    <t>bsexpo_optinonly; 2011_optins</t>
  </si>
  <si>
    <t>bsexpo_optinonly; bsx12_opt</t>
  </si>
  <si>
    <t>bsexpo_optinonly; bse13_opt</t>
  </si>
  <si>
    <t>bsexpo_optinonly; bse14_opt</t>
  </si>
  <si>
    <t>web_seminars_advisorone; goingindy_attendees_110613</t>
  </si>
  <si>
    <t>web_seminars_advisorone; goingindy_noshows_110613</t>
  </si>
  <si>
    <t>marketing; ref_tfieb_ebook_buyers</t>
  </si>
  <si>
    <t>marketing; ref_tfinv_ebook_buyers</t>
  </si>
  <si>
    <t>jda; 11-4-13_bcms_brokers_clicks</t>
  </si>
  <si>
    <t>jda; 11-4-13_bcms_carriers_clicks</t>
  </si>
  <si>
    <t>jda; 11-8-13_group_clicks</t>
  </si>
  <si>
    <t>jda; 11-5-13_prospector_clicks</t>
  </si>
  <si>
    <t>events_sae; events_seed</t>
  </si>
  <si>
    <t>events_attendees; etf_conferencesurvey</t>
  </si>
  <si>
    <t>tax_facts_health_care_reform_compiled</t>
  </si>
  <si>
    <t>AG; LHG</t>
  </si>
  <si>
    <t>bsexpo_optinonly</t>
  </si>
  <si>
    <t>web_seminars_benefitspro; umb_november_2013</t>
  </si>
  <si>
    <t>kirschners_compiled_agents_2; willis_state_suppression</t>
  </si>
  <si>
    <t>jda; 11-12-13_bcms_brokers_clicks</t>
  </si>
  <si>
    <t>jda; 11-12-12_bcms_carriers_clicks</t>
  </si>
  <si>
    <t>jda; 11-14-13_nonrtpa_clicks</t>
  </si>
  <si>
    <t>jda; 11-20-13_sf_clicks</t>
  </si>
  <si>
    <t>custom_audience_sends; limra_survey_new_111413</t>
  </si>
  <si>
    <t>conference; idf_mbendi_optins</t>
  </si>
  <si>
    <t>conference; idf_fundlist_noce</t>
  </si>
  <si>
    <t>conference; idf_mi11_invs_selects</t>
  </si>
  <si>
    <t>conference; idf_mi12_invs_selects</t>
  </si>
  <si>
    <t>conference; idf_mi13_invs_selects</t>
  </si>
  <si>
    <t>conference; idf_mi14_invs_selects</t>
  </si>
  <si>
    <t>conference; idf_formsite_selects</t>
  </si>
  <si>
    <t>conference; idf_savcpe_assoc</t>
  </si>
  <si>
    <t>resourcecenter_treasury_compiled; rc_domain_suppression112213</t>
  </si>
  <si>
    <t>resourcecenter_treasury; rc_domain_suppression112213</t>
  </si>
  <si>
    <t>resourcecenter_pcagents_compiled; rc_domain_suppression112213</t>
  </si>
  <si>
    <t>resourcecenter_pcagents; rc_domain_suppression112213</t>
  </si>
  <si>
    <t>resourcecenter_pc_tech_compiled; rc_domain_suppression112213</t>
  </si>
  <si>
    <t>resourcecenter_pc_tech; rc_domain_suppression112213</t>
  </si>
  <si>
    <t>resourcecenter_pc_claims_compiled; rc_domain_suppression112213</t>
  </si>
  <si>
    <t>resourcecenter_pc_claims; rc_domain_suppression112213</t>
  </si>
  <si>
    <t>resourcecenter_ic_top5; rc_domain_suppression112213</t>
  </si>
  <si>
    <t>resourcecenter_ic_compiled; rc_domain_suppression112213</t>
  </si>
  <si>
    <t>resourcecenter_ic; rc_domain_suppression112213</t>
  </si>
  <si>
    <t>resourcecenter_iag_top5; rc_domain_suppression112213</t>
  </si>
  <si>
    <t>resourcecenter_iag_compiled; rc_domain_suppression112213</t>
  </si>
  <si>
    <t>resourcecenter_iag; rc_domain_suppression112213</t>
  </si>
  <si>
    <t>resourcecenter_cut_compiled; rc_domain_suppression112213</t>
  </si>
  <si>
    <t>resourcecenter_cut; rc_domain_suppression112213</t>
  </si>
  <si>
    <t>marketing; ref_fcsl_content_marketing2</t>
  </si>
  <si>
    <t>fe_ad_partners; add-on_new_fe_01_advisor</t>
  </si>
  <si>
    <t>fcs_ealert_sub; nov_2013_fcsi_subs</t>
  </si>
  <si>
    <t>events_attendees; bti13_presentations</t>
  </si>
  <si>
    <t>custom_audience_sends; fe_survey_112013</t>
  </si>
  <si>
    <t>conference; 2013_mining_indaba_final</t>
  </si>
  <si>
    <t>conference; mbendi_1119</t>
  </si>
  <si>
    <t>conference; mi14_optins_email9</t>
  </si>
  <si>
    <t>conference; idf_amc13_invs</t>
  </si>
  <si>
    <t>bma_branded_blast; securian_seed</t>
  </si>
  <si>
    <t>sma_branded_blast; domain_suppression_112713</t>
  </si>
  <si>
    <t>resourcecenter_benefitsbrokers_compiled; rc_domain_suppression112213</t>
  </si>
  <si>
    <t>resourcecenter_benefitsbrokers; rc_domain_suppression112213</t>
  </si>
  <si>
    <t>marketing; ref_clscs</t>
  </si>
  <si>
    <t>kirschners_compiled_agents_2; domain_suppression_112713</t>
  </si>
  <si>
    <t>kirschners_compiled_agents_1; domain_suppression_112713</t>
  </si>
  <si>
    <t>jda; 11-25-13_prospector_clicks</t>
  </si>
  <si>
    <t>bsm_branded_blast; domain_suppression_112713</t>
  </si>
  <si>
    <t>bma_branded_blast; domain_suppression_112713</t>
  </si>
  <si>
    <t>tf_news; tf_news</t>
  </si>
  <si>
    <t>jda; tertiary_group_120613</t>
  </si>
  <si>
    <t>jda; tertiary_prospector_120613</t>
  </si>
  <si>
    <t>jda; 12-4-13_prospector_clicks</t>
  </si>
  <si>
    <t>iadvisor_3rd_party_legacy; domain_suppression_112713</t>
  </si>
  <si>
    <t>ia_partners; domain_suppression_112713</t>
  </si>
  <si>
    <t>events_attendees; sfha_2013_verified_attendees</t>
  </si>
  <si>
    <t>events_attendees; exec13_attends</t>
  </si>
  <si>
    <t>custom_audience_sends; limra_survey_120313</t>
  </si>
  <si>
    <t>conference; idf_eclarici</t>
  </si>
  <si>
    <t>conference; idf_formsite_optins</t>
  </si>
  <si>
    <t>conference; idf_pmillerlist_nedbanksa</t>
  </si>
  <si>
    <t>conference; m14_optins</t>
  </si>
  <si>
    <t>bsm_branded_blast; send</t>
  </si>
  <si>
    <t>benefits_partners; send</t>
  </si>
  <si>
    <t>pc360_personal_lines_pro_compiled; domain_suppression_112713</t>
  </si>
  <si>
    <t>marketing; nup_saleslist2014</t>
  </si>
  <si>
    <t>marketing; cl_saleslist2014</t>
  </si>
  <si>
    <t>marketing; ldo_receive_results_121713</t>
  </si>
  <si>
    <t>jda; 12-11-13_ein_clicks</t>
  </si>
  <si>
    <t>jda; 12-10-13_tpa_clicks</t>
  </si>
  <si>
    <t>events_attendees; sc14_optins</t>
  </si>
  <si>
    <t>F2F</t>
  </si>
  <si>
    <t>bsexpo_pastattendees_all; bsx_rc</t>
  </si>
  <si>
    <t>bsexpo_pastattendees_all; bse_wbm13</t>
  </si>
  <si>
    <t>resourcecenter_cut_bank; rc_domain_suppression112213</t>
  </si>
  <si>
    <t>mobilesurvey_print_techd; domain_suppression_112713</t>
  </si>
  <si>
    <t>mobilesurvey_digital_techd; domain_suppression_112713</t>
  </si>
  <si>
    <t>events_attendees; sc14_optins_121913</t>
  </si>
  <si>
    <t>sma_partners; uniquesma_from_lis_and_nul</t>
  </si>
  <si>
    <t>sma_branded_blast; uniquesma_from_lis_and_nul</t>
  </si>
  <si>
    <t>life_health_pro_partners; allstate_122613</t>
  </si>
  <si>
    <t>resourcecenter_hrbenefits_compiled; rc_domain_suppression112213</t>
  </si>
  <si>
    <t>resourcecenter_pcriskmanagers_compiled; rc_domain_suppression112213</t>
  </si>
  <si>
    <t>resourcecenter_pcriskmanagers; rc_domain_suppression112213</t>
  </si>
  <si>
    <t>resourcecenter_hrbenefits; rc_domain_suppression112213</t>
  </si>
  <si>
    <t>resourcecenter_lhg; rc_domain_suppression112213</t>
  </si>
  <si>
    <t>ic_ldo_mktg; survey_takers</t>
  </si>
  <si>
    <t>ic_ldo_mktg_compiled; survey_takers</t>
  </si>
  <si>
    <t>ic_ldo_mktg_compiled; ic_ldo_seeds</t>
  </si>
  <si>
    <t>jda; 7-23-13_brokersight_brokers_clicks</t>
  </si>
  <si>
    <t>jda; 7-23-13_group_clicks</t>
  </si>
  <si>
    <t>jda; 1_prospector_8-8-13_states</t>
  </si>
  <si>
    <t>jda; 7-31-13_bcms_brokers_clicks</t>
  </si>
  <si>
    <t>jda; prospector_full_engaged</t>
  </si>
  <si>
    <t>jda; 8-6-13_tpa_secondary</t>
  </si>
  <si>
    <t>jda; prospector_seed</t>
  </si>
  <si>
    <t>jda; 8-14-13_group_clicks</t>
  </si>
  <si>
    <t>jda; tertiary_group_082313</t>
  </si>
  <si>
    <t>jda; 8-20-13_bcms_brokers_clicks</t>
  </si>
  <si>
    <t>jda; 8-28-13_sf_clicks</t>
  </si>
  <si>
    <t>jda; 8-27-13_prospector_clicks</t>
  </si>
  <si>
    <t>jda; 9-3-13_group_clicks</t>
  </si>
  <si>
    <t>jda_clients; jda_king_users_all</t>
  </si>
  <si>
    <t>jda_clients; jda_bcms_users_all</t>
  </si>
  <si>
    <t>jda_clients; king_users_all_july2013</t>
  </si>
  <si>
    <t>jda_hr; always_care_states</t>
  </si>
  <si>
    <t>kirschners_compiled_agents_1; fl_tx</t>
  </si>
  <si>
    <t>kirschners_compiled_agents_2; fl_tx</t>
  </si>
  <si>
    <t>marketing; ref_fcsl_content_marketing</t>
  </si>
  <si>
    <t>marketing; ref_captives_exec</t>
  </si>
  <si>
    <t>marketing; ref_fcsl_corp1</t>
  </si>
  <si>
    <t>resourcecenter_iag_top5; fidelity_seed</t>
  </si>
  <si>
    <t>ThinkAdvisor</t>
  </si>
  <si>
    <t>resourcecenter_lhg_top5; rc_domain_suppression112213</t>
  </si>
  <si>
    <t>lifehealthpro_weekender</t>
  </si>
  <si>
    <t>LifeHealthPro Weekender</t>
  </si>
  <si>
    <t>lifehealthpro_weekender_compiled</t>
  </si>
  <si>
    <t>pc360_weekender</t>
  </si>
  <si>
    <t>PropertyCasualty360 Weekender</t>
  </si>
  <si>
    <t>pc360_weekender_compiled</t>
  </si>
  <si>
    <t>resourcecenter_lhg</t>
  </si>
  <si>
    <t>conference; Tour d'Afrique Housing List</t>
  </si>
  <si>
    <t>conference; idf_joburgindaba_jmleads</t>
  </si>
  <si>
    <t>jda; 1-14-14_group_clicks</t>
  </si>
  <si>
    <t>bsexpo_optinonly; bse14_huckabee</t>
  </si>
  <si>
    <t>conference; idf14_investor_registrants</t>
  </si>
  <si>
    <t>custom_audience_sends; castelbay_012914</t>
  </si>
  <si>
    <t>cutimes_partners; cut_ndc_sendrest</t>
  </si>
  <si>
    <t>jda; 1-7-14_prospector_clicks</t>
  </si>
  <si>
    <t>resourcecenter_pcagents_top5; rc_domain_suppression112213</t>
  </si>
  <si>
    <t>custom_audience_sends; lhp_survey_020414</t>
  </si>
  <si>
    <t>events_attendees; sc_optins13014</t>
  </si>
  <si>
    <t>events_attendees; wipl_optins13114</t>
  </si>
  <si>
    <t>events_attendees; cyber14_enterpriseriskmgm</t>
  </si>
  <si>
    <t>events_attendees; cyber14_remotedepositcapture</t>
  </si>
  <si>
    <t>events_attendees; cyber14_mag</t>
  </si>
  <si>
    <t>events_attendees; cyber14_ciso</t>
  </si>
  <si>
    <t>events_attendees; cyber14_optins</t>
  </si>
  <si>
    <t>jda; prospector-1</t>
  </si>
  <si>
    <t>jda; 1-23-14_bcms_carriers_clicks</t>
  </si>
  <si>
    <t>jda; 1-23-14_bcms_brokers_clicks</t>
  </si>
  <si>
    <t>life_health_pro; regional_bsx_2014</t>
  </si>
  <si>
    <t>life_health_pro_legacy; regional_bsx_2014</t>
  </si>
  <si>
    <t>lis_lhp_combined_plg; lis_lhp_combined_pweb_segment1</t>
  </si>
  <si>
    <t>marketing; cut_ndc_sendrest</t>
  </si>
  <si>
    <t>resourcecenter_lhg; seed_clientmarketing</t>
  </si>
  <si>
    <t>custom_audience_sends; lhp_recency_lhg_all_lists</t>
  </si>
  <si>
    <t>resourcecenter_lhg_top5</t>
  </si>
  <si>
    <t>resourcecenter_pcagents_top5</t>
  </si>
  <si>
    <t>resourcecenter_lhagents; rc_domain_suppression112213</t>
  </si>
  <si>
    <t>resourcecenter_lhagents_compiled; rc_domain_suppression112213</t>
  </si>
  <si>
    <t>producersweb</t>
  </si>
  <si>
    <t>resourcecenter_producersweb</t>
  </si>
  <si>
    <t>kirschners_compiled_agents_1; eg_states</t>
  </si>
  <si>
    <t>kirschners_compiled_agents_2; eg_states</t>
  </si>
  <si>
    <t>lis_lhp_combined_plg; lis_lhp_combined_pweb_segment2</t>
  </si>
  <si>
    <t>jda_clients; tpa_unexpiredusers_011414</t>
  </si>
  <si>
    <t>jda_clients; prospector_unexpired_users</t>
  </si>
  <si>
    <t>jda_clients; king_unexpired_users</t>
  </si>
  <si>
    <t>jda_clients; sf_unexpired_users</t>
  </si>
  <si>
    <t>jda_clients; group_unexpired_users</t>
  </si>
  <si>
    <t>marketing; pc360_legacy_cyber_event_3_4_10_14_17_18</t>
  </si>
  <si>
    <t>jda</t>
  </si>
  <si>
    <t>subscription; cl_requal</t>
  </si>
  <si>
    <t>subscription; ic_requal</t>
  </si>
  <si>
    <t>subscription; sma_requal</t>
  </si>
  <si>
    <t>subscription; bsm_requal</t>
  </si>
  <si>
    <t>BSM</t>
  </si>
  <si>
    <t>Circ; CUT</t>
  </si>
  <si>
    <t>Circ; IC</t>
  </si>
  <si>
    <t>bsexpo_pastattendees_all; bse_frahu</t>
  </si>
  <si>
    <t>bsexpo_pastattendees_all; bse14_travel</t>
  </si>
  <si>
    <t>bsexpo_pastattendees_all; bse_wbr14</t>
  </si>
  <si>
    <t>conference; 2014_indabaupdatednames_list</t>
  </si>
  <si>
    <t>custom_audience_sends; axa_webcast_send</t>
  </si>
  <si>
    <t>fcs_ealert_sub; feb_2014_fcsi_subs</t>
  </si>
  <si>
    <t>ia_partners; century_securities_domain_suppress</t>
  </si>
  <si>
    <t>jda; 1-29-14_ein_clicks</t>
  </si>
  <si>
    <t>fe_ad_partners; new_fe_07_legal_professional</t>
  </si>
  <si>
    <t>jda; 2-5-14_groupprimary_clicks</t>
  </si>
  <si>
    <t>jda; new_2</t>
  </si>
  <si>
    <t>jda; new_13</t>
  </si>
  <si>
    <t>lis_partners; rme_domain_suppression</t>
  </si>
  <si>
    <t>sbmedia; lis_3rd_party_engaged_rme_domain_suppression</t>
  </si>
  <si>
    <t>sma_branded_blast; rme_domain_suppression</t>
  </si>
  <si>
    <t>sma_partners; rme_domain_suppression</t>
  </si>
  <si>
    <t>techd_quarterly_digital_mag</t>
  </si>
  <si>
    <t>jda; prospector_1-5-6</t>
  </si>
  <si>
    <t>iadvisor_3rd_party_legacy; century_securities_domain_suppress081913-2</t>
  </si>
  <si>
    <t>marketing; research_3rd_party_all-engaged</t>
  </si>
  <si>
    <t>jda; jda_ra_new_5_7</t>
  </si>
  <si>
    <t>lis_lhp_combined_plg</t>
  </si>
  <si>
    <t>LIS/LHP Combined</t>
  </si>
  <si>
    <t>bsexpo_pastattendees_all; bse14_currents</t>
  </si>
  <si>
    <t>bsexpo_pastattendees_all; bse_editboard</t>
  </si>
  <si>
    <t>bsexpo_pastattendees_all; bse14nowkhp</t>
  </si>
  <si>
    <t>events_attendees; cyber_salesmw</t>
  </si>
  <si>
    <t>events_attendees; cyber_salesmk</t>
  </si>
  <si>
    <t>events_attendees; mmic_bigdoughny</t>
  </si>
  <si>
    <t>jda; 2-20-14_clicks</t>
  </si>
  <si>
    <t>jda; 2-20-14_clicks2</t>
  </si>
  <si>
    <t>jda; 2-20-14_clicks3</t>
  </si>
  <si>
    <t>jda; 2-27-14_clicks</t>
  </si>
  <si>
    <t>marketing; nul_3rd_party_rme_domain_supression</t>
  </si>
  <si>
    <t>nul_partners; rme_domain_suppression</t>
  </si>
  <si>
    <t>events_attendees; ace_2010registrants_all</t>
  </si>
  <si>
    <t>events_attendees; ace_attendee_optin</t>
  </si>
  <si>
    <t>events_attendees; ace_clm13</t>
  </si>
  <si>
    <t>events_attendees; ace_fcs</t>
  </si>
  <si>
    <t>events_attendees; ace_iap_pc</t>
  </si>
  <si>
    <t>events_attendees; ace_national_association_of_catastrophe_adjusters</t>
  </si>
  <si>
    <t>events_attendees; ace_pastattendees_06-09_all</t>
  </si>
  <si>
    <t>events_attendees; ace11_attends</t>
  </si>
  <si>
    <t>events_attendees; ace12_attends</t>
  </si>
  <si>
    <t>events_attendees; ace12_plrb_list</t>
  </si>
  <si>
    <t>events_attendees; ace13_attends</t>
  </si>
  <si>
    <t>events_attendees; ace2012_attendees_survey</t>
  </si>
  <si>
    <t>events_attendees; ace2012_currentregistrants_062612</t>
  </si>
  <si>
    <t>events_attendees; acearkclmassoc</t>
  </si>
  <si>
    <t>events_attendees; acelaca</t>
  </si>
  <si>
    <t>events_attendees; acesouthwestpanames</t>
  </si>
  <si>
    <t>events_attendees; aha12_current_nominees</t>
  </si>
  <si>
    <t>events_attendees; bse_reader_council_list</t>
  </si>
  <si>
    <t>events_attendees; bsx11_attendees_post_show</t>
  </si>
  <si>
    <t>events_attendees; bsx11_exhibitors_postshow</t>
  </si>
  <si>
    <t>events_attendees; bsx11_sponsors_postshow</t>
  </si>
  <si>
    <t>events_attendees; bti_dws_list</t>
  </si>
  <si>
    <t>events_attendees; bti_federal_reserve_082211</t>
  </si>
  <si>
    <t>events_attendees; bti_house</t>
  </si>
  <si>
    <t>events_attendees; bti_jtrfi</t>
  </si>
  <si>
    <t>events_attendees; bti_ldlpull_13</t>
  </si>
  <si>
    <t>events_attendees; bti_new_markets_tax_credit_colation_92111</t>
  </si>
  <si>
    <t>events_attendees; bti_nmls_list</t>
  </si>
  <si>
    <t>events_attendees; bti_optins</t>
  </si>
  <si>
    <t>events_attendees; bti_optins_ex_ca</t>
  </si>
  <si>
    <t>events_attendees; bti_sales</t>
  </si>
  <si>
    <t>events_attendees; bti_tax_acct_conf_92111</t>
  </si>
  <si>
    <t>events_attendees; bti_tax_facts</t>
  </si>
  <si>
    <t>events_attendees; bti_treasury_institute_92111</t>
  </si>
  <si>
    <t>events_attendees; bti11_pastattends</t>
  </si>
  <si>
    <t>events_attendees; bti12_b2b_rented_list</t>
  </si>
  <si>
    <t>events_attendees; bti2012_pastattendees</t>
  </si>
  <si>
    <t>events_attendees; btilandbank2011</t>
  </si>
  <si>
    <t>events_attendees; btipastattendees_2008-2010</t>
  </si>
  <si>
    <t>events_attendees; btiw13_fedres</t>
  </si>
  <si>
    <t>events_attendees; btiw13_house</t>
  </si>
  <si>
    <t>events_attendees; btiw13_housefin</t>
  </si>
  <si>
    <t>events_attendees; btiw13_nmls</t>
  </si>
  <si>
    <t>events_attendees; btiw13_optins</t>
  </si>
  <si>
    <t>events_attendees; btiw13_taxacctcon</t>
  </si>
  <si>
    <t>events_attendees; californiabankdirectory</t>
  </si>
  <si>
    <t>events_attendees; cerulliparticipants</t>
  </si>
  <si>
    <t>events_attendees; chiha_2012</t>
  </si>
  <si>
    <t>events_attendees; chiha_2013</t>
  </si>
  <si>
    <t>events_attendees; chiha_tea</t>
  </si>
  <si>
    <t>events_attendees; chiha2012_optins</t>
  </si>
  <si>
    <t>events_attendees; cre_2012</t>
  </si>
  <si>
    <t>events_attendees; engaged</t>
  </si>
  <si>
    <t>events_attendees; events_attendees</t>
  </si>
  <si>
    <t>events_attendees; exec_apiw</t>
  </si>
  <si>
    <t>events_attendees; exec_b2brental_2012</t>
  </si>
  <si>
    <t>events_attendees; exec_bi_borrow_2012</t>
  </si>
  <si>
    <t>events_attendees; exec_conflh10</t>
  </si>
  <si>
    <t>events_attendees; exec_current_registrants</t>
  </si>
  <si>
    <t>events_attendees; exec_ey_comp_2012</t>
  </si>
  <si>
    <t>events_attendees; exec_ey_list</t>
  </si>
  <si>
    <t>events_attendees; exec_leadershiplist</t>
  </si>
  <si>
    <t>events_attendees; exec_licony</t>
  </si>
  <si>
    <t>events_attendees; exec_life_execmail08</t>
  </si>
  <si>
    <t>events_attendees; exec_life_pa06</t>
  </si>
  <si>
    <t>events_attendees; exec_life_pa07</t>
  </si>
  <si>
    <t>events_attendees; exec_life_pa08</t>
  </si>
  <si>
    <t>events_attendees; exec_pc_pa06</t>
  </si>
  <si>
    <t>events_attendees; exec_pc_pa07</t>
  </si>
  <si>
    <t>events_attendees; exec_pc_pa08</t>
  </si>
  <si>
    <t>events_attendees; exec_press</t>
  </si>
  <si>
    <t>events_attendees; exec_vci</t>
  </si>
  <si>
    <t>events_attendees; exec_verified_attendees_2011</t>
  </si>
  <si>
    <t>events_attendees; exec12_attends</t>
  </si>
  <si>
    <t>events_attendees; execonf10_pc_past06_09</t>
  </si>
  <si>
    <t>events_attendees; executiveevent_2011_pastattendees</t>
  </si>
  <si>
    <t>events_attendees; executiveevent_2011_salescontacts</t>
  </si>
  <si>
    <t>events_attendees; executiveevents_2011_optins</t>
  </si>
  <si>
    <t>events_attendees; executiveevents_all_speakers</t>
  </si>
  <si>
    <t>events_attendees; internal_seed</t>
  </si>
  <si>
    <t>events_attendees; ma_chi13</t>
  </si>
  <si>
    <t>events_attendees; ma_dallas13</t>
  </si>
  <si>
    <t>events_attendees; ma_la13</t>
  </si>
  <si>
    <t>events_attendees; ma_nyc13</t>
  </si>
  <si>
    <t>events_attendees; ma11_chi_pa</t>
  </si>
  <si>
    <t>events_attendees; ma11_la_pa</t>
  </si>
  <si>
    <t>events_attendees; ma11_nyc_pa</t>
  </si>
  <si>
    <t>events_attendees; ma11_orlando_pa</t>
  </si>
  <si>
    <t>events_attendees; martenson_mmic13</t>
  </si>
  <si>
    <t>events_attendees; may_2012</t>
  </si>
  <si>
    <t>events_attendees; mgseed</t>
  </si>
  <si>
    <t>events_attendees; mmic_linfinancial</t>
  </si>
  <si>
    <t>events_attendees; mmic_morningstar12</t>
  </si>
  <si>
    <t>events_attendees; mmic_network</t>
  </si>
  <si>
    <t>events_attendees; morningstar_exhibitorslist_1xuse</t>
  </si>
  <si>
    <t>events_attendees; notreg_chi12</t>
  </si>
  <si>
    <t>events_attendees; nuco_pc_execconf_selects</t>
  </si>
  <si>
    <t>events_attendees; nul_exec</t>
  </si>
  <si>
    <t>events_attendees; nyha_2013</t>
  </si>
  <si>
    <t>events_attendees; nyha_past-attendees02_10</t>
  </si>
  <si>
    <t>events_attendees; nyha11_12_att</t>
  </si>
  <si>
    <t>events_attendees; nyha12</t>
  </si>
  <si>
    <t>events_attendees; nyha2011_att</t>
  </si>
  <si>
    <t>events_attendees; nyha2012_optins</t>
  </si>
  <si>
    <t>events_attendees; nyha2013_att</t>
  </si>
  <si>
    <t>events_attendees; readerscouncillist_030612</t>
  </si>
  <si>
    <t>events_attendees; res_inquiries</t>
  </si>
  <si>
    <t>events_attendees; res11_attends</t>
  </si>
  <si>
    <t>events_attendees; ris_advisorsummit_lifesalesforum_pastattends</t>
  </si>
  <si>
    <t>events_attendees; ris_annuities_guide_purchaserlist</t>
  </si>
  <si>
    <t>events_attendees; ris_association</t>
  </si>
  <si>
    <t>events_attendees; ris_current_attendees</t>
  </si>
  <si>
    <t>events_attendees; ris_pastattends</t>
  </si>
  <si>
    <t>events_attendees; ris_speakerinquiry</t>
  </si>
  <si>
    <t>events_attendees; ris2012_attendeeoptins</t>
  </si>
  <si>
    <t>events_attendees; ris2012_compiledlist</t>
  </si>
  <si>
    <t>events_attendees; ris2012_leadershipdatabase</t>
  </si>
  <si>
    <t>events_attendees; ris2012_rialists__listrental</t>
  </si>
  <si>
    <t>events_attendees; ris2012_seed</t>
  </si>
  <si>
    <t>events_attendees; ris2012_topadvisors_complimentaryreg</t>
  </si>
  <si>
    <t>events_attendees; ris2012_topadvisors_complimentaryreg_boston</t>
  </si>
  <si>
    <t>events_attendees; sc_appol</t>
  </si>
  <si>
    <t>events_attendees; sc_laborlaw11</t>
  </si>
  <si>
    <t>events_attendees; sc_project5165_12</t>
  </si>
  <si>
    <t>events_attendees; sc_remail</t>
  </si>
  <si>
    <t>events_attendees; sc12_globallawyerlist_11-15-12</t>
  </si>
  <si>
    <t>events_attendees; sc12_yp_tla_email</t>
  </si>
  <si>
    <t>events_attendees; sc13_clm_general</t>
  </si>
  <si>
    <t>events_attendees; sc13_clm2011_womens</t>
  </si>
  <si>
    <t>events_attendees; sc13_confboard</t>
  </si>
  <si>
    <t>events_attendees; sc13_corp_counselman</t>
  </si>
  <si>
    <t>events_attendees; sc13_currentattendees</t>
  </si>
  <si>
    <t>events_attendees; sc13_ipo_meeting</t>
  </si>
  <si>
    <t>events_attendees; sc13_kcariello_promo_list</t>
  </si>
  <si>
    <t>events_attendees; sc13_loydjohnsom_midwest</t>
  </si>
  <si>
    <t>events_attendees; sc13_verifiedattendees</t>
  </si>
  <si>
    <t>events_attendees; sfha_2013</t>
  </si>
  <si>
    <t>events_attendees; sfha_opt13</t>
  </si>
  <si>
    <t>events_attendees; sfha_party</t>
  </si>
  <si>
    <t>events_attendees; sfha_past_attends</t>
  </si>
  <si>
    <t>events_attendees; sfha_teaparty</t>
  </si>
  <si>
    <t>events_attendees; sfha10_missing2012</t>
  </si>
  <si>
    <t>events_attendees; sfha11_attends</t>
  </si>
  <si>
    <t>events_attendees; sfha11_badge</t>
  </si>
  <si>
    <t>events_attendees; sfha11_missing2012</t>
  </si>
  <si>
    <t>events_attendees; sfha11_opt</t>
  </si>
  <si>
    <t>events_attendees; sfha11_post_show_survey_monkey</t>
  </si>
  <si>
    <t>events_attendees; sfha11_seed_list</t>
  </si>
  <si>
    <t>events_attendees; sfha12_attends</t>
  </si>
  <si>
    <t>events_attendees; sfres_reg</t>
  </si>
  <si>
    <t>events_attendees; smax_agentmedia</t>
  </si>
  <si>
    <t>events_attendees; smax_house</t>
  </si>
  <si>
    <t>events_attendees; smax_past</t>
  </si>
  <si>
    <t>events_attendees; smax11_attendees</t>
  </si>
  <si>
    <t>events_attendees; smax2011_attends</t>
  </si>
  <si>
    <t>events_attendees; smax2011_current_attendees</t>
  </si>
  <si>
    <t>events_attendees; sponsoremail_fico_onetimeuse</t>
  </si>
  <si>
    <t>events_attendees; test</t>
  </si>
  <si>
    <t>events_attendees; test_thiago</t>
  </si>
  <si>
    <t>events_attendees; thomsonlist_ca_only</t>
  </si>
  <si>
    <t>events_attendees; thomsonlist_excludesca</t>
  </si>
  <si>
    <t>events_attendees; tla_awards_entry_marketing</t>
  </si>
  <si>
    <t>events_attendees; tla_lma_attends</t>
  </si>
  <si>
    <t>events_attendees; tla_nominees_nominators</t>
  </si>
  <si>
    <t>events_attendees; tla_others</t>
  </si>
  <si>
    <t>events_attendees; tla_top250_lawfirm</t>
  </si>
  <si>
    <t>events_attendees; tla_vip</t>
  </si>
  <si>
    <t>events_attendees; tla12_loydjohnsonlist</t>
  </si>
  <si>
    <t>events_attendees; tlaeast_pastattends12</t>
  </si>
  <si>
    <t>events_attendees; tlaeast_prlist</t>
  </si>
  <si>
    <t>events_attendees; tri_barrons</t>
  </si>
  <si>
    <t>events_attendees; tri_optins</t>
  </si>
  <si>
    <t>events_attendees; wipl_optins724</t>
  </si>
  <si>
    <t>events_attendees; wipl_optins81</t>
  </si>
  <si>
    <t>bsexpo_pastattendees_all; huckabee_invites</t>
  </si>
  <si>
    <t>bsexpo_pastattendees_all; bse14_hotel</t>
  </si>
  <si>
    <t>custom_audience_sends; nationwide_webcast_send</t>
  </si>
  <si>
    <t>Webcast</t>
  </si>
  <si>
    <t>custom_audience_sends; cambridge_custom_send</t>
  </si>
  <si>
    <t>events_attendees; sc14_optins_31314</t>
  </si>
  <si>
    <t>events_attendees; project5165_pastattendees</t>
  </si>
  <si>
    <t>events_attendees; project5165_invitedattendees</t>
  </si>
  <si>
    <t>events_attendees; project5165_newinvites</t>
  </si>
  <si>
    <t>ia_partners; jeffnat_031914</t>
  </si>
  <si>
    <t>ia_partners; jeffersonnational_send</t>
  </si>
  <si>
    <t>iadvisor_3rd_party_legacy; jeffnat_031914</t>
  </si>
  <si>
    <t>(All)</t>
  </si>
  <si>
    <t>(blank) Total</t>
  </si>
  <si>
    <t>Located in the Marketing Drive here: MDMktg\eMarketing\Lyris Reporting\SummitReport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</si>
</sst>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hh:mm"/>
  </numFmts>
  <fonts count="21"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u/>
      <sz val="14"/>
      <color theme="1"/>
      <name val="Calibri"/>
      <family val="2"/>
      <scheme val="minor"/>
    </font>
    <font>
      <b/>
      <sz val="14"/>
      <color rgb="FFFF0000"/>
      <name val="Calibri"/>
      <family val="2"/>
      <scheme val="minor"/>
    </font>
    <font>
      <b/>
      <i/>
      <u/>
      <sz val="11"/>
      <color rgb="FFFF0000"/>
      <name val="Calibri"/>
      <family val="2"/>
      <scheme val="minor"/>
    </font>
    <font>
      <sz val="11"/>
      <color theme="0" tint="-0.249977111117893"/>
      <name val="Calibri"/>
      <family val="2"/>
      <scheme val="minor"/>
    </font>
    <font>
      <b/>
      <u/>
      <sz val="16"/>
      <color theme="1"/>
      <name val="Calibri"/>
      <family val="2"/>
      <scheme val="minor"/>
    </font>
    <font>
      <sz val="16"/>
      <color theme="1"/>
      <name val="Calibri"/>
      <family val="2"/>
      <scheme val="minor"/>
    </font>
    <font>
      <b/>
      <sz val="16"/>
      <color rgb="FFFF0000"/>
      <name val="Calibri"/>
      <family val="2"/>
      <scheme val="minor"/>
    </font>
    <font>
      <b/>
      <sz val="16"/>
      <color theme="1"/>
      <name val="Calibri"/>
      <family val="2"/>
      <scheme val="minor"/>
    </font>
    <font>
      <u/>
      <sz val="16"/>
      <color theme="10"/>
      <name val="Calibri"/>
      <family val="2"/>
      <scheme val="minor"/>
    </font>
    <font>
      <b/>
      <u/>
      <sz val="16"/>
      <color theme="10"/>
      <name val="Calibri"/>
      <family val="2"/>
      <scheme val="minor"/>
    </font>
    <font>
      <i/>
      <sz val="16"/>
      <color theme="1"/>
      <name val="Calibri"/>
      <family val="2"/>
      <scheme val="minor"/>
    </font>
    <font>
      <b/>
      <i/>
      <sz val="16"/>
      <color theme="1"/>
      <name val="Calibri"/>
      <family val="2"/>
      <scheme val="minor"/>
    </font>
    <font>
      <sz val="14"/>
      <color theme="1"/>
      <name val="Calibri"/>
      <family val="2"/>
      <scheme val="minor"/>
    </font>
    <font>
      <i/>
      <sz val="14"/>
      <color theme="1"/>
      <name val="Calibri"/>
      <family val="2"/>
      <scheme val="minor"/>
    </font>
    <font>
      <b/>
      <u/>
      <sz val="18"/>
      <color theme="1"/>
      <name val="Calibri"/>
      <family val="2"/>
      <scheme val="minor"/>
    </font>
    <font>
      <b/>
      <sz val="12"/>
      <color rgb="FFFF0000"/>
      <name val="Calibri"/>
      <family val="2"/>
      <scheme val="minor"/>
    </font>
    <font>
      <b/>
      <sz val="11"/>
      <color theme="0"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theme="4" tint="0.79998168889431442"/>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2">
    <xf numFmtId="0" fontId="0" fillId="0" borderId="0"/>
    <xf numFmtId="0" fontId="2" fillId="0" borderId="0" applyNumberFormat="0" applyFill="0" applyBorder="0" applyAlignment="0" applyProtection="0"/>
  </cellStyleXfs>
  <cellXfs count="101">
    <xf numFmtId="0" fontId="0" fillId="0" borderId="0" xfId="0"/>
    <xf numFmtId="14" fontId="0" fillId="0" borderId="0" xfId="0" applyNumberFormat="1"/>
    <xf numFmtId="0" fontId="0" fillId="0" borderId="0" xfId="0" applyAlignment="1">
      <alignment horizontal="left"/>
    </xf>
    <xf numFmtId="0" fontId="1" fillId="0" borderId="0" xfId="0" applyFont="1"/>
    <xf numFmtId="18" fontId="0" fillId="0" borderId="0" xfId="0" applyNumberFormat="1"/>
    <xf numFmtId="0" fontId="0" fillId="2" borderId="0" xfId="0" applyFill="1"/>
    <xf numFmtId="22" fontId="0" fillId="0" borderId="0" xfId="0" applyNumberFormat="1"/>
    <xf numFmtId="10" fontId="0" fillId="0" borderId="0" xfId="0" applyNumberFormat="1"/>
    <xf numFmtId="0" fontId="0" fillId="0" borderId="0" xfId="0" applyBorder="1"/>
    <xf numFmtId="0" fontId="1" fillId="3" borderId="0" xfId="0" applyFont="1" applyFill="1"/>
    <xf numFmtId="0" fontId="1" fillId="5" borderId="0" xfId="0" applyFont="1" applyFill="1"/>
    <xf numFmtId="0" fontId="1" fillId="3" borderId="1" xfId="0" applyFont="1" applyFill="1" applyBorder="1"/>
    <xf numFmtId="0" fontId="0" fillId="0" borderId="1" xfId="0" applyBorder="1"/>
    <xf numFmtId="0" fontId="1" fillId="5" borderId="1" xfId="0" applyFont="1" applyFill="1" applyBorder="1"/>
    <xf numFmtId="0" fontId="0" fillId="2" borderId="0" xfId="0" applyFill="1" applyBorder="1"/>
    <xf numFmtId="0" fontId="0" fillId="6" borderId="5" xfId="0" applyFill="1" applyBorder="1"/>
    <xf numFmtId="0" fontId="0" fillId="6" borderId="0" xfId="0" applyFill="1" applyBorder="1"/>
    <xf numFmtId="14" fontId="0" fillId="0" borderId="0" xfId="0" applyNumberFormat="1" applyBorder="1"/>
    <xf numFmtId="0" fontId="0" fillId="0" borderId="2" xfId="0" pivotButton="1" applyBorder="1" applyAlignment="1">
      <alignment horizontal="center" vertical="center" wrapText="1"/>
    </xf>
    <xf numFmtId="0" fontId="0" fillId="0" borderId="3" xfId="0" pivotButton="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6" borderId="0" xfId="0" applyFill="1"/>
    <xf numFmtId="0" fontId="0" fillId="6" borderId="0" xfId="0" applyFill="1" applyAlignment="1">
      <alignment horizontal="center" vertical="center" wrapText="1"/>
    </xf>
    <xf numFmtId="3" fontId="0" fillId="6" borderId="0" xfId="0" applyNumberFormat="1" applyFill="1"/>
    <xf numFmtId="10" fontId="0" fillId="6" borderId="0" xfId="0" applyNumberFormat="1" applyFill="1"/>
    <xf numFmtId="0" fontId="1" fillId="6" borderId="0" xfId="0" applyFont="1" applyFill="1"/>
    <xf numFmtId="0" fontId="1" fillId="4" borderId="0" xfId="0" applyFont="1" applyFill="1"/>
    <xf numFmtId="164" fontId="1" fillId="4" borderId="0" xfId="0" applyNumberFormat="1" applyFont="1" applyFill="1"/>
    <xf numFmtId="10" fontId="7" fillId="6" borderId="0" xfId="0" applyNumberFormat="1" applyFont="1" applyFill="1" applyBorder="1"/>
    <xf numFmtId="0" fontId="9" fillId="2" borderId="13" xfId="0" applyFont="1" applyFill="1" applyBorder="1" applyAlignment="1">
      <alignment horizontal="left" vertical="top"/>
    </xf>
    <xf numFmtId="0" fontId="9" fillId="2" borderId="14" xfId="0" applyFont="1" applyFill="1" applyBorder="1" applyAlignment="1">
      <alignment horizontal="left" vertical="top"/>
    </xf>
    <xf numFmtId="0" fontId="9" fillId="6" borderId="0" xfId="0" applyFont="1" applyFill="1" applyAlignment="1">
      <alignment horizontal="left" vertical="top"/>
    </xf>
    <xf numFmtId="0" fontId="10" fillId="2" borderId="15" xfId="0" applyFont="1" applyFill="1" applyBorder="1" applyAlignment="1">
      <alignment horizontal="left" vertical="top"/>
    </xf>
    <xf numFmtId="0" fontId="9" fillId="2" borderId="0" xfId="0" applyFont="1" applyFill="1" applyBorder="1" applyAlignment="1">
      <alignment horizontal="left" vertical="top"/>
    </xf>
    <xf numFmtId="0" fontId="9" fillId="2" borderId="16" xfId="0" applyFont="1" applyFill="1" applyBorder="1" applyAlignment="1">
      <alignment horizontal="left" vertical="top"/>
    </xf>
    <xf numFmtId="0" fontId="11" fillId="2" borderId="15" xfId="0" applyFont="1" applyFill="1" applyBorder="1" applyAlignment="1">
      <alignment horizontal="left" vertical="top"/>
    </xf>
    <xf numFmtId="0" fontId="11" fillId="2" borderId="0" xfId="0" applyFont="1" applyFill="1" applyBorder="1" applyAlignment="1">
      <alignment horizontal="right" vertical="top"/>
    </xf>
    <xf numFmtId="0" fontId="11" fillId="2" borderId="0" xfId="0" applyFont="1" applyFill="1" applyBorder="1" applyAlignment="1">
      <alignment horizontal="left" vertical="top"/>
    </xf>
    <xf numFmtId="0" fontId="9" fillId="2" borderId="0" xfId="0" applyFont="1" applyFill="1" applyBorder="1" applyAlignment="1">
      <alignment horizontal="right" vertical="top"/>
    </xf>
    <xf numFmtId="0" fontId="14" fillId="2" borderId="0" xfId="0" applyFont="1" applyFill="1" applyBorder="1" applyAlignment="1">
      <alignment horizontal="left" vertical="top"/>
    </xf>
    <xf numFmtId="0" fontId="11" fillId="6" borderId="15" xfId="0" applyFont="1" applyFill="1" applyBorder="1" applyAlignment="1">
      <alignment horizontal="left" vertical="top"/>
    </xf>
    <xf numFmtId="0" fontId="11" fillId="6" borderId="0" xfId="0" applyFont="1" applyFill="1" applyBorder="1" applyAlignment="1">
      <alignment horizontal="right" vertical="top"/>
    </xf>
    <xf numFmtId="0" fontId="9" fillId="6" borderId="0" xfId="0" applyFont="1" applyFill="1" applyBorder="1" applyAlignment="1">
      <alignment horizontal="left" vertical="top"/>
    </xf>
    <xf numFmtId="0" fontId="9" fillId="6" borderId="16" xfId="0" applyFont="1" applyFill="1" applyBorder="1" applyAlignment="1">
      <alignment horizontal="left" vertical="top"/>
    </xf>
    <xf numFmtId="0" fontId="10" fillId="6" borderId="15" xfId="0" applyFont="1" applyFill="1" applyBorder="1" applyAlignment="1">
      <alignment horizontal="left" wrapText="1"/>
    </xf>
    <xf numFmtId="0" fontId="10" fillId="6" borderId="0" xfId="0" applyFont="1" applyFill="1" applyBorder="1" applyAlignment="1">
      <alignment horizontal="left" wrapText="1"/>
    </xf>
    <xf numFmtId="0" fontId="10" fillId="6" borderId="16" xfId="0" applyFont="1" applyFill="1" applyBorder="1" applyAlignment="1">
      <alignment horizontal="left" wrapText="1"/>
    </xf>
    <xf numFmtId="0" fontId="9" fillId="2" borderId="15" xfId="0" applyFont="1" applyFill="1" applyBorder="1" applyAlignment="1">
      <alignment horizontal="left" vertical="top"/>
    </xf>
    <xf numFmtId="0" fontId="11" fillId="2" borderId="17" xfId="0" applyFont="1" applyFill="1" applyBorder="1" applyAlignment="1">
      <alignment horizontal="left" vertical="top"/>
    </xf>
    <xf numFmtId="0" fontId="11" fillId="2" borderId="1" xfId="0" applyFont="1" applyFill="1" applyBorder="1" applyAlignment="1">
      <alignment horizontal="right" vertical="top"/>
    </xf>
    <xf numFmtId="0" fontId="9" fillId="2" borderId="1" xfId="0" applyFont="1" applyFill="1" applyBorder="1" applyAlignment="1">
      <alignment horizontal="left" vertical="top"/>
    </xf>
    <xf numFmtId="0" fontId="9" fillId="2" borderId="18" xfId="0" applyFont="1" applyFill="1" applyBorder="1" applyAlignment="1">
      <alignment horizontal="left" vertical="top"/>
    </xf>
    <xf numFmtId="0" fontId="8" fillId="2" borderId="15" xfId="0" applyFont="1" applyFill="1" applyBorder="1" applyAlignment="1">
      <alignment horizontal="left" vertical="top"/>
    </xf>
    <xf numFmtId="0" fontId="9" fillId="2" borderId="15" xfId="0" applyFont="1" applyFill="1" applyBorder="1" applyAlignment="1">
      <alignment horizontal="right" vertical="top"/>
    </xf>
    <xf numFmtId="0" fontId="9" fillId="2" borderId="17" xfId="0" applyFont="1" applyFill="1" applyBorder="1" applyAlignment="1">
      <alignment horizontal="right" vertical="top"/>
    </xf>
    <xf numFmtId="0" fontId="11" fillId="6" borderId="0" xfId="0" applyFont="1" applyFill="1" applyAlignment="1">
      <alignment horizontal="left" vertical="top"/>
    </xf>
    <xf numFmtId="0" fontId="16" fillId="6" borderId="0" xfId="0" applyFont="1" applyFill="1" applyAlignment="1">
      <alignment horizontal="left" vertical="top"/>
    </xf>
    <xf numFmtId="0" fontId="16" fillId="2" borderId="0" xfId="0" applyFont="1" applyFill="1" applyBorder="1" applyAlignment="1">
      <alignment horizontal="left" vertical="top"/>
    </xf>
    <xf numFmtId="0" fontId="16" fillId="2" borderId="16" xfId="0" applyFont="1" applyFill="1" applyBorder="1" applyAlignment="1">
      <alignment horizontal="left" vertical="top"/>
    </xf>
    <xf numFmtId="0" fontId="17" fillId="2" borderId="12" xfId="0" applyFont="1" applyFill="1" applyBorder="1" applyAlignment="1">
      <alignment horizontal="left" vertical="top"/>
    </xf>
    <xf numFmtId="0" fontId="16" fillId="2" borderId="13" xfId="0" applyFont="1" applyFill="1" applyBorder="1" applyAlignment="1">
      <alignment horizontal="left" vertical="top"/>
    </xf>
    <xf numFmtId="0" fontId="16" fillId="2" borderId="14" xfId="0" applyFont="1" applyFill="1" applyBorder="1" applyAlignment="1">
      <alignment horizontal="left" vertical="top"/>
    </xf>
    <xf numFmtId="0" fontId="19" fillId="2" borderId="15" xfId="0" applyFont="1" applyFill="1" applyBorder="1" applyAlignment="1">
      <alignment horizontal="left" vertical="top"/>
    </xf>
    <xf numFmtId="0" fontId="7" fillId="6" borderId="0" xfId="0" applyFont="1" applyFill="1" applyBorder="1"/>
    <xf numFmtId="0" fontId="4" fillId="6" borderId="0" xfId="0" applyFont="1" applyFill="1" applyBorder="1" applyAlignment="1"/>
    <xf numFmtId="0" fontId="20" fillId="6" borderId="0" xfId="0" applyFont="1" applyFill="1" applyBorder="1" applyAlignment="1">
      <alignment horizontal="right"/>
    </xf>
    <xf numFmtId="0" fontId="7" fillId="6" borderId="0" xfId="0" applyNumberFormat="1" applyFont="1" applyFill="1" applyBorder="1"/>
    <xf numFmtId="14" fontId="0" fillId="0" borderId="6" xfId="0" applyNumberFormat="1" applyBorder="1" applyAlignment="1">
      <alignment vertical="center"/>
    </xf>
    <xf numFmtId="3" fontId="0" fillId="0" borderId="7" xfId="0" applyNumberFormat="1" applyBorder="1" applyAlignment="1">
      <alignment horizontal="center" vertical="center"/>
    </xf>
    <xf numFmtId="10" fontId="0" fillId="0" borderId="7" xfId="0" applyNumberFormat="1" applyBorder="1" applyAlignment="1">
      <alignment horizontal="center" vertical="center"/>
    </xf>
    <xf numFmtId="0" fontId="0" fillId="8" borderId="23" xfId="0" applyFont="1" applyFill="1" applyBorder="1"/>
    <xf numFmtId="0" fontId="0" fillId="8" borderId="24" xfId="0" applyFont="1" applyFill="1" applyBorder="1"/>
    <xf numFmtId="0" fontId="0" fillId="0" borderId="23" xfId="0" applyFont="1" applyBorder="1"/>
    <xf numFmtId="0" fontId="0" fillId="0" borderId="24" xfId="0" applyFont="1" applyBorder="1"/>
    <xf numFmtId="0" fontId="0" fillId="0" borderId="9" xfId="0" pivotButton="1" applyBorder="1" applyAlignment="1">
      <alignment vertical="center"/>
    </xf>
    <xf numFmtId="0" fontId="0" fillId="0" borderId="10" xfId="0" applyBorder="1" applyAlignment="1">
      <alignment vertical="center"/>
    </xf>
    <xf numFmtId="0" fontId="0" fillId="0" borderId="7" xfId="0" applyBorder="1" applyAlignment="1">
      <alignment vertical="center"/>
    </xf>
    <xf numFmtId="10" fontId="0" fillId="0" borderId="8" xfId="0" applyNumberFormat="1" applyBorder="1" applyAlignment="1">
      <alignment horizontal="center" vertical="center"/>
    </xf>
    <xf numFmtId="0" fontId="12" fillId="2" borderId="0" xfId="1" applyFont="1" applyFill="1" applyBorder="1" applyAlignment="1">
      <alignment horizontal="left" vertical="top"/>
    </xf>
    <xf numFmtId="0" fontId="0" fillId="8" borderId="25" xfId="0" applyFont="1" applyFill="1" applyBorder="1"/>
    <xf numFmtId="0" fontId="0" fillId="8" borderId="26" xfId="0" applyFont="1" applyFill="1" applyBorder="1"/>
    <xf numFmtId="0" fontId="0" fillId="0" borderId="26" xfId="0" applyFont="1" applyBorder="1"/>
    <xf numFmtId="0" fontId="0" fillId="0" borderId="0" xfId="0" applyAlignment="1">
      <alignment wrapText="1"/>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2" fillId="2" borderId="0" xfId="1" applyFont="1" applyFill="1" applyBorder="1" applyAlignment="1">
      <alignment horizontal="left" vertical="top"/>
    </xf>
    <xf numFmtId="0" fontId="5" fillId="2" borderId="1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11" fillId="0" borderId="0" xfId="0" applyFont="1" applyBorder="1" applyAlignment="1">
      <alignment vertical="top"/>
    </xf>
    <xf numFmtId="0" fontId="3" fillId="4" borderId="1" xfId="0" applyFont="1" applyFill="1" applyBorder="1" applyAlignment="1">
      <alignment horizontal="center"/>
    </xf>
    <xf numFmtId="0" fontId="0" fillId="6" borderId="1" xfId="0" applyFill="1" applyBorder="1" applyAlignment="1">
      <alignment horizontal="center"/>
    </xf>
    <xf numFmtId="0" fontId="6" fillId="6" borderId="2" xfId="1" applyFont="1" applyFill="1" applyBorder="1" applyAlignment="1">
      <alignment horizontal="left"/>
    </xf>
    <xf numFmtId="0" fontId="6" fillId="6" borderId="3" xfId="1" applyFont="1" applyFill="1" applyBorder="1" applyAlignment="1">
      <alignment horizontal="left"/>
    </xf>
    <xf numFmtId="0" fontId="4" fillId="7" borderId="9" xfId="0" applyFont="1" applyFill="1" applyBorder="1" applyAlignment="1">
      <alignment horizontal="center"/>
    </xf>
    <xf numFmtId="0" fontId="4" fillId="7" borderId="11" xfId="0" applyFont="1" applyFill="1" applyBorder="1" applyAlignment="1">
      <alignment horizontal="center"/>
    </xf>
    <xf numFmtId="0" fontId="4" fillId="7" borderId="10" xfId="0" applyFont="1" applyFill="1" applyBorder="1" applyAlignment="1">
      <alignment horizontal="center"/>
    </xf>
  </cellXfs>
  <cellStyles count="2">
    <cellStyle name="Hyperlink" xfId="1" builtinId="8"/>
    <cellStyle name="Normal" xfId="0" builtinId="0"/>
  </cellStyles>
  <dxfs count="79">
    <dxf>
      <numFmt numFmtId="19" formatCode="m/d/yyyy"/>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249977111117893"/>
      </font>
    </dxf>
    <dxf>
      <font>
        <color theme="0" tint="-0.249977111117893"/>
      </font>
    </dxf>
    <dxf>
      <border>
        <left/>
        <bottom/>
        <horizontal/>
      </border>
    </dxf>
    <dxf>
      <border>
        <left/>
        <bottom/>
        <horizontal/>
      </border>
    </dxf>
    <dxf>
      <font>
        <color auto="1"/>
      </font>
    </dxf>
    <dxf>
      <font>
        <color auto="1"/>
      </font>
    </dxf>
    <dxf>
      <fill>
        <patternFill>
          <bgColor theme="0" tint="-0.249977111117893"/>
        </patternFill>
      </fill>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horizontal="center" readingOrder="0"/>
    </dxf>
    <dxf>
      <alignment horizontal="center" readingOrder="0"/>
    </dxf>
    <dxf>
      <border>
        <left style="medium">
          <color indexed="64"/>
        </left>
        <right style="medium">
          <color indexed="64"/>
        </right>
        <top style="medium">
          <color indexed="64"/>
        </top>
        <bottom style="medium">
          <color indexed="64"/>
        </bottom>
      </border>
    </dxf>
    <dxf>
      <alignment vertical="center" readingOrder="0"/>
    </dxf>
    <dxf>
      <alignment horizontal="left"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fill>
        <patternFill>
          <bgColor rgb="FFFF0000"/>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8168889431442"/>
          <bgColor theme="4" tint="0.79998168889431442"/>
        </patternFill>
      </fill>
    </dxf>
    <dxf>
      <font>
        <b/>
        <i val="0"/>
      </font>
      <fill>
        <patternFill>
          <bgColor theme="7" tint="0.59996337778862885"/>
        </patternFill>
      </fill>
    </dxf>
    <dxf>
      <font>
        <b/>
        <color theme="1"/>
      </font>
      <fill>
        <patternFill>
          <bgColor theme="0" tint="-0.14996795556505021"/>
        </patternFill>
      </fill>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fill>
        <patternFill>
          <bgColor theme="6" tint="0.59996337778862885"/>
        </patternFill>
      </fill>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fill>
        <patternFill>
          <bgColor theme="0"/>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PivotStyleMedium9 2" table="0" count="13">
      <tableStyleElement type="wholeTable" dxfId="78"/>
      <tableStyleElement type="headerRow" dxfId="77"/>
      <tableStyleElement type="totalRow" dxfId="76"/>
      <tableStyleElement type="firstRowStripe" dxfId="75"/>
      <tableStyleElement type="firstColumnStripe" dxfId="74"/>
      <tableStyleElement type="firstSubtotalColumn" dxfId="73"/>
      <tableStyleElement type="firstSubtotalRow" dxfId="72"/>
      <tableStyleElement type="secondSubtotalRow" dxfId="71"/>
      <tableStyleElement type="thirdSubtotalRow" dxfId="70"/>
      <tableStyleElement type="firstRowSubheading" dxfId="69"/>
      <tableStyleElement type="secondRowSubheading" dxfId="68"/>
      <tableStyleElement type="pageFieldLabels" dxfId="67"/>
      <tableStyleElement type="pageFieldValues" dxfId="6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537882</xdr:colOff>
      <xdr:row>19</xdr:row>
      <xdr:rowOff>39781</xdr:rowOff>
    </xdr:from>
    <xdr:to>
      <xdr:col>9</xdr:col>
      <xdr:colOff>332815</xdr:colOff>
      <xdr:row>24</xdr:row>
      <xdr:rowOff>96932</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735" y="5104840"/>
          <a:ext cx="2820521" cy="1513915"/>
        </a:xfrm>
        <a:prstGeom prst="rect">
          <a:avLst/>
        </a:prstGeom>
        <a:noFill/>
        <a:ln>
          <a:noFill/>
        </a:ln>
      </xdr:spPr>
    </xdr:pic>
    <xdr:clientData/>
  </xdr:twoCellAnchor>
  <xdr:twoCellAnchor editAs="oneCell">
    <xdr:from>
      <xdr:col>7</xdr:col>
      <xdr:colOff>600075</xdr:colOff>
      <xdr:row>28</xdr:row>
      <xdr:rowOff>89978</xdr:rowOff>
    </xdr:from>
    <xdr:to>
      <xdr:col>20</xdr:col>
      <xdr:colOff>381000</xdr:colOff>
      <xdr:row>34</xdr:row>
      <xdr:rowOff>220236</xdr:rowOff>
    </xdr:to>
    <xdr:pic>
      <xdr:nvPicPr>
        <xdr:cNvPr id="9" name="Picture 8"/>
        <xdr:cNvPicPr>
          <a:picLocks noChangeAspect="1"/>
        </xdr:cNvPicPr>
      </xdr:nvPicPr>
      <xdr:blipFill>
        <a:blip xmlns:r="http://schemas.openxmlformats.org/officeDocument/2006/relationships" r:embed="rId2"/>
        <a:stretch>
          <a:fillRect/>
        </a:stretch>
      </xdr:blipFill>
      <xdr:spPr>
        <a:xfrm>
          <a:off x="4429125" y="6986078"/>
          <a:ext cx="7705725" cy="1901908"/>
        </a:xfrm>
        <a:prstGeom prst="rect">
          <a:avLst/>
        </a:prstGeom>
      </xdr:spPr>
    </xdr:pic>
    <xdr:clientData/>
  </xdr:twoCellAnchor>
  <xdr:twoCellAnchor editAs="oneCell">
    <xdr:from>
      <xdr:col>2</xdr:col>
      <xdr:colOff>152400</xdr:colOff>
      <xdr:row>38</xdr:row>
      <xdr:rowOff>19104</xdr:rowOff>
    </xdr:from>
    <xdr:to>
      <xdr:col>21</xdr:col>
      <xdr:colOff>257175</xdr:colOff>
      <xdr:row>42</xdr:row>
      <xdr:rowOff>87986</xdr:rowOff>
    </xdr:to>
    <xdr:pic>
      <xdr:nvPicPr>
        <xdr:cNvPr id="5" name="Picture 4"/>
        <xdr:cNvPicPr>
          <a:picLocks noChangeAspect="1"/>
        </xdr:cNvPicPr>
      </xdr:nvPicPr>
      <xdr:blipFill>
        <a:blip xmlns:r="http://schemas.openxmlformats.org/officeDocument/2006/relationships" r:embed="rId3"/>
        <a:stretch>
          <a:fillRect/>
        </a:stretch>
      </xdr:blipFill>
      <xdr:spPr>
        <a:xfrm>
          <a:off x="1028700" y="9277404"/>
          <a:ext cx="11591925" cy="1249981"/>
        </a:xfrm>
        <a:prstGeom prst="rect">
          <a:avLst/>
        </a:prstGeom>
      </xdr:spPr>
    </xdr:pic>
    <xdr:clientData/>
  </xdr:twoCellAnchor>
  <xdr:twoCellAnchor editAs="oneCell">
    <xdr:from>
      <xdr:col>14</xdr:col>
      <xdr:colOff>358591</xdr:colOff>
      <xdr:row>6</xdr:row>
      <xdr:rowOff>100854</xdr:rowOff>
    </xdr:from>
    <xdr:to>
      <xdr:col>18</xdr:col>
      <xdr:colOff>515471</xdr:colOff>
      <xdr:row>12</xdr:row>
      <xdr:rowOff>20199</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15620" y="1669678"/>
          <a:ext cx="2577351" cy="1667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104775</xdr:colOff>
      <xdr:row>1</xdr:row>
      <xdr:rowOff>123825</xdr:rowOff>
    </xdr:from>
    <xdr:to>
      <xdr:col>2</xdr:col>
      <xdr:colOff>733424</xdr:colOff>
      <xdr:row>8</xdr:row>
      <xdr:rowOff>70485</xdr:rowOff>
    </xdr:to>
    <mc:AlternateContent xmlns:mc="http://schemas.openxmlformats.org/markup-compatibility/2006" xmlns:a14="http://schemas.microsoft.com/office/drawing/2010/main">
      <mc:Choice Requires="a14">
        <xdr:graphicFrame macro="">
          <xdr:nvGraphicFramePr>
            <xdr:cNvPr id="2" name="Portal"/>
            <xdr:cNvGraphicFramePr/>
          </xdr:nvGraphicFramePr>
          <xdr:xfrm>
            <a:off x="0" y="0"/>
            <a:ext cx="0" cy="0"/>
          </xdr:xfrm>
          <a:graphic>
            <a:graphicData uri="http://schemas.microsoft.com/office/drawing/2010/slicer">
              <sle:slicer xmlns:sle="http://schemas.microsoft.com/office/drawing/2010/slicer" name="Portal"/>
            </a:graphicData>
          </a:graphic>
        </xdr:graphicFrame>
      </mc:Choice>
      <mc:Fallback xmlns="">
        <xdr:sp macro="" textlink="">
          <xdr:nvSpPr>
            <xdr:cNvPr id="0" name=""/>
            <xdr:cNvSpPr>
              <a:spLocks noTextEdit="1"/>
            </xdr:cNvSpPr>
          </xdr:nvSpPr>
          <xdr:spPr>
            <a:xfrm>
              <a:off x="104775" y="314325"/>
              <a:ext cx="3162299" cy="128016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PrintsWithSheet="0"/>
  </xdr:twoCellAnchor>
  <xdr:twoCellAnchor editAs="absolute">
    <xdr:from>
      <xdr:col>3</xdr:col>
      <xdr:colOff>47624</xdr:colOff>
      <xdr:row>1</xdr:row>
      <xdr:rowOff>123825</xdr:rowOff>
    </xdr:from>
    <xdr:to>
      <xdr:col>10</xdr:col>
      <xdr:colOff>190499</xdr:colOff>
      <xdr:row>8</xdr:row>
      <xdr:rowOff>70485</xdr:rowOff>
    </xdr:to>
    <mc:AlternateContent xmlns:mc="http://schemas.openxmlformats.org/markup-compatibility/2006" xmlns:a14="http://schemas.microsoft.com/office/drawing/2010/main">
      <mc:Choice Requires="a14">
        <xdr:graphicFrame macro="">
          <xdr:nvGraphicFramePr>
            <xdr:cNvPr id="3" name="Audience"/>
            <xdr:cNvGraphicFramePr/>
          </xdr:nvGraphicFramePr>
          <xdr:xfrm>
            <a:off x="0" y="0"/>
            <a:ext cx="0" cy="0"/>
          </xdr:xfrm>
          <a:graphic>
            <a:graphicData uri="http://schemas.microsoft.com/office/drawing/2010/slicer">
              <sle:slicer xmlns:sle="http://schemas.microsoft.com/office/drawing/2010/slicer" name="Audience"/>
            </a:graphicData>
          </a:graphic>
        </xdr:graphicFrame>
      </mc:Choice>
      <mc:Fallback xmlns="">
        <xdr:sp macro="" textlink="">
          <xdr:nvSpPr>
            <xdr:cNvPr id="0" name=""/>
            <xdr:cNvSpPr>
              <a:spLocks noTextEdit="1"/>
            </xdr:cNvSpPr>
          </xdr:nvSpPr>
          <xdr:spPr>
            <a:xfrm>
              <a:off x="3400424" y="314325"/>
              <a:ext cx="4781550" cy="128016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PrintsWithSheet="0"/>
  </xdr:twoCellAnchor>
  <xdr:twoCellAnchor editAs="absolute">
    <xdr:from>
      <xdr:col>12</xdr:col>
      <xdr:colOff>676275</xdr:colOff>
      <xdr:row>1</xdr:row>
      <xdr:rowOff>104775</xdr:rowOff>
    </xdr:from>
    <xdr:to>
      <xdr:col>23</xdr:col>
      <xdr:colOff>580465</xdr:colOff>
      <xdr:row>9</xdr:row>
      <xdr:rowOff>95250</xdr:rowOff>
    </xdr:to>
    <mc:AlternateContent xmlns:mc="http://schemas.openxmlformats.org/markup-compatibility/2006" xmlns:a14="http://schemas.microsoft.com/office/drawing/2010/main">
      <mc:Choice Requires="a14">
        <xdr:graphicFrame macro="">
          <xdr:nvGraphicFramePr>
            <xdr:cNvPr id="4" name="Client"/>
            <xdr:cNvGraphicFramePr/>
          </xdr:nvGraphicFramePr>
          <xdr:xfrm>
            <a:off x="0" y="0"/>
            <a:ext cx="0" cy="0"/>
          </xdr:xfrm>
          <a:graphic>
            <a:graphicData uri="http://schemas.microsoft.com/office/drawing/2010/slicer">
              <sle:slicer xmlns:sle="http://schemas.microsoft.com/office/drawing/2010/slicer" name="Client"/>
            </a:graphicData>
          </a:graphic>
        </xdr:graphicFrame>
      </mc:Choice>
      <mc:Fallback xmlns="">
        <xdr:sp macro="" textlink="">
          <xdr:nvSpPr>
            <xdr:cNvPr id="0" name=""/>
            <xdr:cNvSpPr>
              <a:spLocks noTextEdit="1"/>
            </xdr:cNvSpPr>
          </xdr:nvSpPr>
          <xdr:spPr>
            <a:xfrm>
              <a:off x="10401300" y="295275"/>
              <a:ext cx="7200340"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PrintsWithSheet="0"/>
  </xdr:twoCellAnchor>
  <xdr:twoCellAnchor editAs="absolute">
    <xdr:from>
      <xdr:col>10</xdr:col>
      <xdr:colOff>219074</xdr:colOff>
      <xdr:row>1</xdr:row>
      <xdr:rowOff>114300</xdr:rowOff>
    </xdr:from>
    <xdr:to>
      <xdr:col>12</xdr:col>
      <xdr:colOff>647699</xdr:colOff>
      <xdr:row>9</xdr:row>
      <xdr:rowOff>104775</xdr:rowOff>
    </xdr:to>
    <mc:AlternateContent xmlns:mc="http://schemas.openxmlformats.org/markup-compatibility/2006" xmlns:a14="http://schemas.microsoft.com/office/drawing/2010/main">
      <mc:Choice Requires="a14">
        <xdr:graphicFrame macro="">
          <xdr:nvGraphicFramePr>
            <xdr:cNvPr id="5" name="Pub Name"/>
            <xdr:cNvGraphicFramePr/>
          </xdr:nvGraphicFramePr>
          <xdr:xfrm>
            <a:off x="0" y="0"/>
            <a:ext cx="0" cy="0"/>
          </xdr:xfrm>
          <a:graphic>
            <a:graphicData uri="http://schemas.microsoft.com/office/drawing/2010/slicer">
              <sle:slicer xmlns:sle="http://schemas.microsoft.com/office/drawing/2010/slicer" name="Pub Name"/>
            </a:graphicData>
          </a:graphic>
        </xdr:graphicFrame>
      </mc:Choice>
      <mc:Fallback xmlns="">
        <xdr:sp macro="" textlink="">
          <xdr:nvSpPr>
            <xdr:cNvPr id="0" name=""/>
            <xdr:cNvSpPr>
              <a:spLocks noTextEdit="1"/>
            </xdr:cNvSpPr>
          </xdr:nvSpPr>
          <xdr:spPr>
            <a:xfrm>
              <a:off x="8210549" y="304800"/>
              <a:ext cx="2162175" cy="16097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hummel" refreshedDate="41492.410706481482" createdVersion="4" refreshedVersion="4" minRefreshableVersion="3" recordCount="7784">
  <cacheSource type="worksheet">
    <worksheetSource ref="A2:AK726" sheet="ENTER DATA HERE"/>
  </cacheSource>
  <cacheFields count="43">
    <cacheField name="MessageID" numFmtId="0">
      <sharedItems containsString="0" containsBlank="1" containsNumber="1" containsInteger="1" minValue="4757048" maxValue="4759097"/>
    </cacheField>
    <cacheField name="List Name" numFmtId="0">
      <sharedItems containsBlank="1"/>
    </cacheField>
    <cacheField name="Segment Name" numFmtId="0">
      <sharedItems containsNonDate="0" containsString="0" containsBlank="1"/>
    </cacheField>
    <cacheField name="Date and Time" numFmtId="0">
      <sharedItems containsNonDate="0" containsDate="1" containsString="0" containsBlank="1" minDate="2013-07-30T15:44:00" maxDate="2013-07-31T15:41:00"/>
    </cacheField>
    <cacheField name="Mailing Name" numFmtId="0">
      <sharedItems containsBlank="1"/>
    </cacheField>
    <cacheField name="Subject" numFmtId="0">
      <sharedItems containsBlank="1" count="381">
        <s v="Audio: Close huge cases over the phone"/>
        <s v="Application Declined"/>
        <m/>
        <s v="Thank you for your business" u="1"/>
        <s v="CUES' Survey Identifies Board Trends" u="1"/>
        <s v="Register for Georgia Professionalism &amp; Ethics CLE" u="1"/>
        <s v="The impact of data and your claims management system" u="1"/>
        <s v="Webcast: Getting a Single View of Risk Across the Enterprise" u="1"/>
        <s v="America's Claims Event Early Bird Registration Rate Extended with Additional $50 Discount" u="1"/>
        <s v="What's behind AIG's numbers?" u="1"/>
        <s v="March 2012 Issue is Now Available" u="1"/>
        <s v="August 2012 Issue is Now Available" u="1"/>
        <s v="#1 FIA on the market - now with blended index option" u="1"/>
        <s v="Top 10 Most Popular Articles For P &amp; C Professionals" u="1"/>
        <s v="Webcast: When is Predictive Coding Right for Your Case?" u="1"/>
        <s v="Complimentary Download - Lower Your Total Cost of Ownership" u="1"/>
        <s v="=?iso-8859-1?Q?Build_business_with_a_new_tool_from_Prudential_Annuities=AE.?=" u="1"/>
        <s v="Complimentary Booklet: Expense Management for a New Decade" u="1"/>
        <s v="Who are the most ethical P&amp;C insurance companies in the world?" u="1"/>
        <s v="Two Essential Director Events, One Convenient Time and Location" u="1"/>
        <s v="Excellent Branding Opportunities Available for the 17th Annual America's Claims Event" u="1"/>
        <s v="Market Your Business for Growth" u="1"/>
        <s v="September 2012 Issue is Now Available" u="1"/>
        <s v="Tax Facts Survey: 5 Minutes, $10 Gift" u="1"/>
        <s v="October 29, 2012 is Now Available Online!" u="1"/>
        <s v="What's your toughest insurance challenge?" u="1"/>
        <s v="Special Notice For LifeHealthPro Readers Only" u="1"/>
        <s v="Complimentary Report - Prepare for the Eventuality of eDiscovery" u="1"/>
        <s v="Access Bloomberg BNA's Daily Labor Report, Treatises, Insights and more" u="1"/>
        <s v="NY Cash Exchange 2013" u="1"/>
        <s v="Video: A more straightforward Indexed UL." u="1"/>
        <s v="The Next Generation of Claims Administration Software" u="1"/>
        <s v="Offer Boat and Yacht Coverage With Seaworthy Insurance" u="1"/>
        <s v="Upcoming Webcasts: Currency Risk Management and Optimizing Hedging" u="1"/>
        <s v="May Issue Highlights" u="1"/>
        <s v="January 16th issue is now available online" u="1"/>
        <s v="January 23rd issue is now available online" u="1"/>
        <s v="Reserve Space in May &amp; Receive Baxter Ad Study!" u="1"/>
        <s v="Morningstar 4- and 5-star rated funds from Prudential Investments." u="1"/>
        <s v="Join 1,400 CU Peers for Top Guidance and Networking - $50 Savings for CU Times Readers" u="1"/>
        <s v="ff" u="1"/>
        <s v="Defense Base Act &amp; Foreign Package -- SIMPLIFIED" u="1"/>
        <s v="Complementary Video - How to Grow from an Agent to an Agency" u="1"/>
        <s v="Complimentary Video - How to Grow from an Agent to an Agency" u="1"/>
        <s v="Do you work for an innovative legal department? Nominations now open for IC10!" u="1"/>
        <s v="Drive business growth with financing" u="1"/>
        <s v="The future of long term care is here" u="1"/>
        <s v="An Interest Rate Your Clients Will Fall in Love With" u="1"/>
        <s v="Nominate Your GC Client or Partner for her Transformative Leadership" u="1"/>
        <s v="October 8 issue is now available online" u="1"/>
        <s v="Last Chance: We'll Pay for Your Shipping" u="1"/>
        <s v="Increase Fee Income without Raising Fees â€“ free webinar" u="1"/>
        <s v="How to Compete in a Saturated Advisor Market: Mark Tibergien" u="1"/>
        <s v="Complimentary Report: Cloud Storage, IT Security and Compliance Issues" u="1"/>
        <s v="Enter to win an iPad 3- take the In-House Counsel Social Media Survey!" u="1"/>
        <s v="Don't Fall in Love With Alts, but With Cheap Assets" u="1"/>
        <s v="Connect With Key Advisors - 1st Annual ThinkETF Virtual Conference" u="1"/>
        <s v="Policy Valuation on the Rise" u="1"/>
        <s v="March 12th issue is now available online" u="1"/>
        <s v="March 19th issue is now available online" u="1"/>
        <s v="As Cyber Coverage Soars, Opportunity Clicks" u="1"/>
        <s v="Receive the CU Industry's Must-Read eNewsletters" u="1"/>
        <s v="The power of information and the problems with hoarding it" u="1"/>
        <s v="Engage Your Buyers Today with CUTimes.com + August Highlights" u="1"/>
        <s v="Now Available to Review: New 13th Edition of Employee Benefit and Retirement Planning" u="1"/>
        <s v="Spread the Word" u="1"/>
        <s v="Intelligence for  Effective Risk Management" u="1"/>
        <s v="June 25/July 2 issue is now available online" u="1"/>
        <s v="Top 10 Most Popular Articles For P&amp;C Professionals" u="1"/>
        <s v="View National Underwriter's 2013 Academic Catalog Now" u="1"/>
        <s v="The Evolving Role of General Counsel - And How It Benefits You" u="1"/>
        <s v="Learn How to Build and Maintain an Effective Compliance Program" u="1"/>
        <s v="November 2012 digital edition of National Underwriter Life &amp; Health is now live" u="1"/>
        <s v="April 2012 Issue is Now Available" u="1"/>
        <s v="July 16th issue is now available online" u="1"/>
        <s v="July 18th issue is now available online" u="1"/>
        <s v="July 23rd issue is now available online" u="1"/>
        <s v="July 25th issue is now available online" u="1"/>
        <s v="Investors Head for Exits on QE Slowing Fears" u="1"/>
        <s v="A Practical Guide for Efficient Currency Risk Management" u="1"/>
        <s v="Free Tax Facts Online Webinar: Give Your Clients an Edge" u="1"/>
        <s v="Access the Next Generation Decision Science for the Insurance Industry" u="1"/>
        <s v="Complimentary Webcast: Advanced Information Governance" u="1"/>
        <s v="Your Revolutionary Insurance Law Resource Is Here: FC&amp;S Legal" u="1"/>
        <s v="Limited Opportunities Available for the 2013 America's Claims Event" u="1"/>
        <s v="Complimentary White Paper - What Every Corporate Counsel Should Know" u="1"/>
        <s v="December 2012 digital edition of National Underwriter Life &amp; Health is now live" u="1"/>
        <s v="June 11th issue is now available online" u="1"/>
        <s v="June 18th issue is now available online" u="1"/>
        <s v="=?utf-8?B?VGVzdCAtIFlvdeKAmXJlIEludml0ZWQ=?=" u="1"/>
        <s v="September 10th issue is now available online" u="1"/>
        <s v="September 12th issue is now available online" u="1"/>
        <s v="September 17th issue is now available online" u="1"/>
        <s v="September 19th issue is now available online" u="1"/>
        <s v="September 26th issue is now available online" u="1"/>
        <s v="Gain unprecedented insight into your claims operations" u="1"/>
        <s v="$100 Savings to Expire March 15 â€“ Secure Guidance from CU Industry Experts" u="1"/>
        <s v="Discover Term Settlements" u="1"/>
        <s v="Video: A death benefit-focused IUL." u="1"/>
        <s v="Investment Advisor: August Highlights!" u="1"/>
        <s v="The Four Keys to Holistic Fraud Prevention" u="1"/>
        <s v="Enhance Your Understanding of Alternative Investing" u="1"/>
        <s v="Join Us for Not for CEOs at CUNA GAC!" u="1"/>
        <s v="August 15th issue is now available online" u="1"/>
        <s v="August 20th issue is now available online" u="1"/>
        <s v="August 22nd Issue is Now Available Online" u="1"/>
        <s v="August 27th issue is now available online" u="1"/>
        <s v="Who Owns eDiscovery? Insourcing versus Outsourcing" u="1"/>
        <s v="Miss the first 2013 Not for CEOs event? Catch it now!" u="1"/>
        <s v="Effective document review strategies with meaning based discovery" u="1"/>
        <s v="Complimentary White Paper: Best Practices for Attracting and Retaining Female Clients" u="1"/>
        <s v="Canada's Anti-spam Legislation: What You Need to Know" u="1"/>
        <s v="10 Unusual Insurance Claims" u="1"/>
        <s v="10 reasons to come to our 10th" u="1"/>
        <s v="The Million Dollar Producer Blueprint" u="1"/>
        <s v="Build business with a new tool from Prudential Annuities(R)." u="1"/>
        <s v="Find the business model and niche to ensure long-term success" u="1"/>
        <s v="Donâ€™t Miss Final Savings Offer for the Annual SuperConference" u="1"/>
        <s v="Customer Engagement Next Practices in Property and Casualty Insurance" u="1"/>
        <s v="=?utf-8?B?TGliZXJ0YXPigJkgS29vcyBCYW5rcyBvbiBJbnRlcg==?= =?utf-8?B?bmF0aW9uYWwgRVRGcw==?=" u="1"/>
        <s v="May 2012 Issue is Now Available" u="1"/>
        <s v="Portfolio Management Tips &amp; Trends" u="1"/>
        <s v="Identifying Your Insurance Software Needs" u="1"/>
        <s v="Register Today for the 2013 Windy City Summit" u="1"/>
        <s v="Meet compliance expert Michael Rasmussen on April 16" u="1"/>
        <s v="3 views of your future" u="1"/>
        <s v="Redesign Test by Stacey" u="1"/>
        <s v="TMANE Conference- Boston - Save $50" u="1"/>
        <s v="April 16th issue is now available online" u="1"/>
        <s v="April 23rd issue is now available online" u="1"/>
        <s v="April 30th issue is now available online" u="1"/>
        <s v="February 13th issue is now available online" u="1"/>
        <s v="February 20th issue is now available online" u="1"/>
        <s v="February 27th issue is now available online" u="1"/>
        <s v="October 2012 digital edition is now available" u="1"/>
        <s v="CUES Interactive Staffing Guide Available Soon" u="1"/>
        <s v="Blog update: Yahoo's new workplace policy, implementing ERM practices + more" u="1"/>
        <s v="January 2012 Issue is Now Available" u="1"/>
        <s v="February 2013 Digital Issue Now Available" u="1"/>
        <s v="Tax Facts Online Demo: Last Chance to Register" u="1"/>
        <s v="10 Most Read Articles on CUTimes.com" u="1"/>
        <s v="How can you advise your clients on retirement better?" u="1"/>
        <s v="2013 In-House Counsel Social Media Survey - Enter to win an iPad 3!" u="1"/>
        <s v="November 12, 2012 now available online" u="1"/>
        <s v="Clean Up Your Marketing With $100 In Free Leads" u="1"/>
        <s v="Bangladesh Factory Collapse Highlights Risks to International Retailers" u="1"/>
        <s v="March 5th issue is now available online" u="1"/>
        <s v="Five Steps to Successful Fee Discussions" u="1"/>
        <s v="CO-OP THINK 13: Disrupt Business as Usual" u="1"/>
        <s v="An IUL you can feel good about. Watch video." u="1"/>
        <s v="Experience the Brightway Insurance Difference" u="1"/>
        <s v="Complimentary Webcast: Success begins with Life Management" u="1"/>
        <s v="Prudential Investments: Star performers for many kinds of markets." u="1"/>
        <s v="December 17, 2012 now available online" u="1"/>
        <s v="Free Webinar Helps Grow CU Mortgage Volumes" u="1"/>
        <s v="Nominate your legal department for the 2013 IC10 Awards" u="1"/>
        <s v="Complimentary Brochure: Retirement Income Planning With Annuities" u="1"/>
        <s v="January 2013 Digital Issue Now Available" u="1"/>
        <s v="INSTANT ACCESS to a Complimentary Video: Risk of Safe Money 3D" u="1"/>
        <s v="Download a Sample of the Set Sail Life Insurance Concept Poster" u="1"/>
        <s v="Measuring what Matters at the Transformative Leadership Awards - West" u="1"/>
        <s v="Wise Financial Thinking.  Pass it On." u="1"/>
        <s v="New Concepts for Your Centers of Influence" u="1"/>
        <s v="LATITUDE: Your Expert in DBA &amp; Foreign Package" u="1"/>
        <s v="What political battles await insurers in 2013?" u="1"/>
        <s v="Increase Fee Income without Raising Fees - free webinar" u="1"/>
        <s v="Access Property Casualty 360-National Underwriter magazine on any device!" u="1"/>
        <s v="25% Income Bonus - 7% Commissions" u="1"/>
        <s v="August 1st issue is now available online" u="1"/>
        <s v="August 6th issue is now available online" u="1"/>
        <s v="August 8th issue is now available online" u="1"/>
        <s v="Special Notice For LifeHealthPro.com Readers Only" u="1"/>
        <s v="Life Leads That Convert. Hit Your Sales Goals In 2013!" u="1"/>
        <s v="Strengthen your legacy planning. Help grow your business" u="1"/>
        <s v="You're Invited" u="1"/>
        <s v="Last chance to sign up for THINK 13" u="1"/>
        <s v="Cory Booker joins THINK 13 speaker lineup" u="1"/>
        <s v="February 6th issue is now available online" u="1"/>
        <s v="How can AIG bolster your defense against cyber risk" u="1"/>
        <s v="Resources &amp; coverage you need on specialty lines of insurance" u="1"/>
        <s v="Get the latest news and analysis on CU lending and regulations" u="1"/>
        <s v="Building a New Bank, Brick by BRICS" u="1"/>
        <s v="Investment Advisor: May Highlights!" u="1"/>
        <s v="5 Marketing Action Items for 2013 &amp; More" u="1"/>
        <s v="New Tools &amp; Techniques Editions for 2013" u="1"/>
        <s v="New in 2013: FSI's Financial Advisor Summit" u="1"/>
        <s v="TEST- The value of an investment and insurance customer to a bank." u="1"/>
        <s v="New changes to Model Rules a wake-up call for technologically challenged lawyers" u="1"/>
        <s v="Complimentary trial to Bloomberg Law" u="1"/>
        <s v="LAST CHANCE: Get the Facts of (Index) Life Webinar" u="1"/>
        <s v="Attending the CUNA Governmental Affairs Conference?" u="1"/>
        <s v="Webinar: Big Data - The Future of Insurance Fraud Prevention" u="1"/>
        <s v="Stay in Compliance with the Healthcare Reform Law and Avoid Penalties" u="1"/>
        <s v="Get top dollar for your total loss vehicles with Total Resource Auctions" u="1"/>
        <s v="Top 10 Most-Read Articles on InsideCounsel.com" u="1"/>
        <s v="Celebrate the 20th Anniversary of the First ETF - Design Your Own" u="1"/>
        <s v="Welcome to the Oct. 29th issue of National Underwriter, Property &amp; Casualty!" u="1"/>
        <s v="Call For Entries: WC Risk Management Awards" u="1"/>
        <s v="Announcing 2013 Quarter 2 Editorial Webcasts!" u="1"/>
        <s v="TEST- Attract more valuable, more loyal clients." u="1"/>
        <s v="Free Tax Facts Online Webinar: Last Chance to Register" u="1"/>
        <s v="August 22/29 issue is now available online" u="1"/>
        <s v="Not for CEOs - Tomorrow at GAC Booth #301!" u="1"/>
        <s v="Special January 2013 Digital Issue Now Available" u="1"/>
        <s v="Critical Risk Management Info &amp; Insurance News for Your Business" u="1"/>
        <s v="Pre-order Your Review Copy of T&amp;T of Employee Benefit &amp; Retirement Planning, 13th ed." u="1"/>
        <s v="May 14th issue is now available online" u="1"/>
        <s v="May 21st issue is now available online" u="1"/>
        <s v="May 28th issue is now available online" u="1"/>
        <s v="April 9th issue is now available online" u="1"/>
        <s v="The Top 10 Most Read Articles on LifeHealthPro.com" u="1"/>
        <s v="Subject: April Highlights + Reserve your table for the 4th Annual TLA!" u="1"/>
        <s v="Newly Revised 16th Edition of The Tools &amp; Techniques of Estate Planning" u="1"/>
        <s v="=?utf-8?B?WW914oCZcmUgSW52aXRlZA==?=" u="1"/>
        <s v="=?utf-8?B?WW9177+9cmUgSW52aXRlZA==?=" u="1"/>
        <s v="Offer Your Clients the Sales Process They Want" u="1"/>
        <s v="Complimentary Webcast: Take Control of eDiscovery Costs" u="1"/>
        <s v="=?utf-8?B?Q2FuIEdlcm1hbnnigJlzIEVjb25vbXkgQ29udGludQ==?= =?utf-8?B?ZSBUbyBQcm9wLVVwIEV1cm9wZT8=?=" u="1"/>
        <s v="=?UTF-8?B?R2V0IGEgMzAtRGF5IFRyaWFsIG9mIFJDR+KAmXMgRA==?= =?UTF-8?B?YWlseSBUZWNobmljYWwgU3BvdGxpZ2h0?=" u="1"/>
        <s v="=?utf-8?B?U3RpbGwgdGhlIGNob2ljZSBmb3IgbGlmZXRpbWUgZw==?= =?utf-8?B?dWFyYW50ZWVkIFVMIG5lZWRzIOKAkyBQcm90ZWN0aQ==?= =?utf-8?B?dmUgTGlmZQ==?=" u="1"/>
        <s v="UPS Analyzes Counterparty Risk" u="1"/>
        <s v="Gain Crucial Market Intelligence" u="1"/>
        <s v="Your sneak peak of the new THINK 13 video" u="1"/>
        <s v="10 Environmental insurance experts share their perspectives on the industry" u="1"/>
        <s v="June 4th issue is now available online" u="1"/>
        <s v="Complementary offer for your colleagues" u="1"/>
        <s v="Complimentary offer for your colleagues" u="1"/>
        <s v="Join the risk community at RIMS '13 in April" u="1"/>
        <s v="How to Best Operate in the First-to-File Regime" u="1"/>
        <s v="Join the risk community at RIMS '13 in Los Angeles" u="1"/>
        <s v="The value of an investment and insurance customer to a bank." u="1"/>
        <s v="test" u="1"/>
        <s v="Discount Ends on 7/31 for Workers' Comp Event" u="1"/>
        <s v="Lessons from a Legend: S&amp;P Star Economist David Blitzer" u="1"/>
        <s v="A Product Guaranteed to Make Your Clients' Money Blossom" u="1"/>
        <s v="Complimentary Download - Discover the Benefits of eSignatures" u="1"/>
        <s v="April Issue Highlights + Value-Add" u="1"/>
        <s v="What's the Single Biggest Way to Grow Your Business?" u="1"/>
        <s v="%%iffield members_.First_Name_  Advisor [merge members_.First_Name_]%%, 136 effective presentation tips" u="1"/>
        <s v="Solutions | for your small business owner clients" u="1"/>
        <s v="Register Now for the FICO Forum: Mobilizing Insurance with Big Data Analytics" u="1"/>
        <s v="America's Claims Event Early Bird Registration Rate Expires March 29th. Register Now for Additional $50 Discount" u="1"/>
        <s v="Nominate a Woman to Watch in 2013!" u="1"/>
        <s v="Last Week for Early-Bird Registration Rates at America's Claims Event" u="1"/>
        <s v="Upcoming Webcast: Getting a Single View of Risk Across the Enterprise" u="1"/>
        <s v="Video: An Indexed UL you can believe in." u="1"/>
        <s v="Going Global: Uncovering International Opportunities" u="1"/>
        <s v="Webinar Invite: Cyber Liability Insurance Coverage and Case Law" u="1"/>
        <s v="Top Tech News for Credit Unions" u="1"/>
        <s v="CUES Recognition Awards Call for Nominations" u="1"/>
        <s v="Give Your Clients the Best Social Security and Medicare Guidance" u="1"/>
        <s v="Rise to the Role of Strategic Partner â€“ Learn more at ICâ€™s SuperConference" u="1"/>
        <s v="Research Magazine: August Highlights!" u="1"/>
        <s v="Daily Employee Benefits News to Boost Your Business" u="1"/>
        <s v="Stop guessing. Start planning for retirement health care costs." u="1"/>
        <s v="Insurance Agent referral" u="1"/>
        <s v="Insurance Coverage Law: Get Instant Access to Critical Information" u="1"/>
        <s v="Complimentary Demonstration of Recommind's Unique Predictive Coding" u="1"/>
        <s v="Success begins with Life Management" u="1"/>
        <s v="May 7th issue is now available online" u="1"/>
        <s v="Reduce E-Discovery Costs - Free eNewsletter" u="1"/>
        <s v="Complimentary Download - Analytics and Big Data" u="1"/>
        <s v="Exclusive Digital Marketing Packages for New Clients." u="1"/>
        <s v="Got Options? - Complimentary Download with Strategies" u="1"/>
        <s v="Investment Themes for 2013 - and SPDR ETFs to Carry Them Out" u="1"/>
        <s v="Tax Facts Custom Imprints: Get in on the Chance to Stand Out" u="1"/>
        <s v="An Economic Perspective on the Future of the Retail Vehicle Market" u="1"/>
        <s v="What Do Clients Really Think? How Elite Advisors Use Surveys to Drive Stronger Client Relationships" u="1"/>
        <s v="Catch the momentum" u="1"/>
        <s v="October 3rd issue is now available online" u="1"/>
        <s v="Coverage Guide: Non-Environmental Contractors" u="1"/>
        <s v="Investment Advisor Magazine: April Highlights!" u="1"/>
        <s v="Growth potential with downside protection is not a myth" u="1"/>
        <s v="Are you receiving the CU Industry's Must-Read eNewsletters?" u="1"/>
        <s v="Claims and Technology to Meet during the 2013 America's Claims Event" u="1"/>
        <s v="Drive agency growth" u="1"/>
        <s v="Nominate a Trailblazer 40 Below Today!" u="1"/>
        <s v="November 14th issue is now available online" u="1"/>
        <s v="November 19th issue is now available online" u="1"/>
        <s v="November 21st issue is now available online" u="1"/>
        <s v="November 26th issue is now available online" u="1"/>
        <s v="Complimentary White Paper on Big Data in E-Discovery" u="1"/>
        <s v="Reinvigorate Your Business With Qualified Life Leads!" u="1"/>
        <s v="Tools &amp; Techniques of Estate Planning for Modern Families" u="1"/>
        <s v="Tools and tactics to help market your business for growth" u="1"/>
        <s v="June 25 issue is now available online" u="1"/>
        <s v="How to Attract New Clients in a Low Interest Rate Environment" u="1"/>
        <s v="tba" u="1"/>
        <s v="Use small cap volatility to your advantage" u="1"/>
        <s v="December 19th issue is now available online" u="1"/>
        <s v="Are we doomed to repeat the mistakes of 2012?" u="1"/>
        <s v="Save Time and Money with New Technologies in Water Damage Restoration" u="1"/>
        <s v="The Merits of Investing in Asia: White paper from Aberdeen Asset Management" u="1"/>
        <s v="February 2012 Issue is Now Available" u="1"/>
        <s v="November 2012 issue now available online" u="1"/>
        <s v="October 2012 digital edition of National Underwriter is now available" u="1"/>
        <s v="Two Complimentary Webcasts: An Economist's Perspective and Insurance Software" u="1"/>
        <s v="How to plan for success" u="1"/>
        <s v="2013 AFP Risk Survey Results" u="1"/>
        <s v="Newly Released: 2013 AFP Liquidity Survey" u="1"/>
        <s v="Complimentary Webcast: Defending Your ESI Blindside" u="1"/>
        <s v="The Environmental Issue: Welcome to PC360-NU's All-Digital Line Focus" u="1"/>
        <s v="Small Has Big Appeal" u="1"/>
        <s v="TEXPO Treasury Conference" u="1"/>
        <s v="Education of the Highest Caliber" u="1"/>
        <s v="January 9th issue is now available online" u="1"/>
        <s v="New Income Ideas for a Changed Environment" u="1"/>
        <s v="The growing foreign market and where it leads" u="1"/>
        <s v="Select the Right Vendor for Your Archiving Needs" u="1"/>
        <s v="Can Germany's Economy Continue To Prop-Up Europe?" u="1"/>
        <s v="Unique platforms and tools can help you grow your practice" u="1"/>
        <s v="Thank You! 27th Annual Heckerling Institute on Estate Planningâ„¢" u="1"/>
        <s v="Complimentary Webcast: Don't Fall in Love With Alts, but With Cheap Assets" u="1"/>
        <s v="What is an Average Year Appointment Poster?" u="1"/>
        <s v="Actionable advice for ECMs and Electronic Hoarding" u="1"/>
        <s v="Access Video Footage from The Traders Expo New York" u="1"/>
        <s v="Protective Life Is Still The Choice For Short-term Insurance Needs" u="1"/>
        <s v="Complimentary Webcast: Who Owns eDiscovery? Insourcing versus Outsourcing" u="1"/>
        <s v="Stay Tuned: Risk Manager Choice Awards" u="1"/>
        <s v="Complimentary Whitepaper - Reining in Escalating eDiscovery Costs" u="1"/>
        <s v="Working Smarter: Engaging Prospects And Clients Through Social Media" u="1"/>
        <s v="Enter to win an iPad 3 - take the In-House Counsel Social Media Survey!" u="1"/>
        <s v="tbd" u="1"/>
        <s v="Research Magazine: May Highlights!" u="1"/>
        <s v="Maximize Your Subscription: FC&amp;S Legal" u="1"/>
        <s v="Top 10 Must-Read Articles for Advisors" u="1"/>
        <s v="#1 FIA on the market- now with uncapped blended index option" u="1"/>
        <s v="Diamond Sponsors and Swag" u="1"/>
        <s v="July 2012 Issue is Now Available" u="1"/>
        <s v="What, exactly, are managed futures?" u="1"/>
        <s v="November 7th issue is now available online" u="1"/>
        <s v="New Whitepaper: Capitalizing on the HNW Women Opportunity" u="1"/>
        <s v="Complimentary Report: Bloomberg BNA's 2013 Economic Outlook" u="1"/>
        <s v="Thincome? Think Income. Think Calvert." u="1"/>
        <s v="Challenges to Growth: FA Insight Has Answers" u="1"/>
        <s v="Miss the Not for CEOs Live Event? Catch it Now!" u="1"/>
        <s v="Register Early for SuperConference and Reap the Rewards" u="1"/>
        <s v="June 2012 Issue is Now Available" u="1"/>
        <s v="November 2012 now available online" u="1"/>
        <s v="Attract more valuable, more loyal clients." u="1"/>
        <s v="December 3rd issue is now available online" u="1"/>
        <s v="December 5th issue is now available online" u="1"/>
        <s v="Recently Published Textbooks from National Underwriter" u="1"/>
        <s v="Reach Quality Subscribers with Webcasts +April Highlights" u="1"/>
        <s v="Next generation software to transform commercial P&amp;C insurance market" u="1"/>
        <s v="Use your new marketing plan to create a free customized business website" u="1"/>
        <s v="Complimentary White Paper- The Significant Health and Safety Risks of Counterfeits" u="1"/>
        <s v="Complimentary Article: Is Your Claims Management System Falling Short of Expectations?" u="1"/>
        <s v="Subject" u="1"/>
        <s v="Research Magazine: April Highlights!" u="1"/>
        <s v="October 22 issue is now available online" u="1"/>
        <s v="Key Issues to Consider to Promote Successful Projects" u="1"/>
        <s v="Receive Access to Two Must Have Proprietary White Papers" u="1"/>
        <s v="December 2012 now available online" u="1"/>
        <s v="July 4th/11th issue is now available online" u="1"/>
        <s v="Pre-order Your Review Copy of  the New T&amp;T Estate Planning" u="1"/>
        <s v="Best-Selling Author Davis-Holt to Speak at Women's Leadership Summit" u="1"/>
        <s v="There's a changing of the guard with MetLife Individual Disability Insurance" u="1"/>
        <s v="Help Promote Financial Wellness in 2013 with these Complimentary Marketing Pieces!" u="1"/>
        <s v="Your $10 Gift Card and Our Thanks" u="1"/>
        <s v="Complimentary Whitepaper: E-Discovery - Taking Predictive Coding Out of the Black Box" u="1"/>
        <s v="Call for Entries: Best Agency Website" u="1"/>
        <s v="CO-OP Mobile App for iPad now available" u="1"/>
        <s v="Why can't your clients make a decision?" u="1"/>
        <s v="Vanco turns credit union managers into heroes" u="1"/>
        <s v="25 Must-Ask Questions for Better QA Technology" u="1"/>
        <s v="Video: Permanent coverage designed to be affordable." u="1"/>
        <s v="Your Chances of Passing CFP Boardâ€™s Exam Just Got Better" u="1"/>
        <s v="June Special:  We'll Pay for Your Shipping" u="1"/>
        <s v="Designing Your Spend Architecture - A Blueprint to Create A Manageable Process" u="1"/>
        <s v="Engage Your Buyers + May Highlights" u="1"/>
        <s v="October 10th issue is now available online" u="1"/>
        <s v="October 15th issue is now available online" u="1"/>
        <s v="October 17th issue is now available online" u="1"/>
        <s v="October 24th issue is now available online" u="1"/>
        <s v="September 3rd issue is now available online" u="1"/>
        <s v="September 5th issue is now available online" u="1"/>
        <s v="Take It From an Agent â€“ Our Leads Convert" u="1"/>
        <s v="Webcast - Trends that Will Change E-Discovery" u="1"/>
        <s v="Textbooks From Our National Underwriter Academic Series" u="1"/>
        <s v="December 17, 2012 digital edition of Property Casualty is now live" u="1"/>
      </sharedItems>
    </cacheField>
    <cacheField name="Attempted" numFmtId="0">
      <sharedItems containsString="0" containsBlank="1" containsNumber="1" containsInteger="1" minValue="1" maxValue="22439"/>
    </cacheField>
    <cacheField name="Delivered" numFmtId="0">
      <sharedItems containsString="0" containsBlank="1" containsNumber="1" containsInteger="1" minValue="1" maxValue="21911"/>
    </cacheField>
    <cacheField name="Delivery Rate" numFmtId="0">
      <sharedItems containsString="0" containsBlank="1" containsNumber="1" minValue="0.82530000000000003" maxValue="1"/>
    </cacheField>
    <cacheField name="Unique Opens" numFmtId="0">
      <sharedItems containsString="0" containsBlank="1" containsNumber="1" containsInteger="1" minValue="1" maxValue="2787"/>
    </cacheField>
    <cacheField name="Total Opens" numFmtId="0">
      <sharedItems containsString="0" containsBlank="1" containsNumber="1" containsInteger="1" minValue="2" maxValue="3723"/>
    </cacheField>
    <cacheField name="Unique Clicks" numFmtId="0">
      <sharedItems containsString="0" containsBlank="1" containsNumber="1" containsInteger="1" minValue="0" maxValue="265"/>
    </cacheField>
    <cacheField name="Total Clicks" numFmtId="0">
      <sharedItems containsString="0" containsBlank="1" containsNumber="1" containsInteger="1" minValue="0" maxValue="459"/>
    </cacheField>
    <cacheField name="Unique Open Rate" numFmtId="0">
      <sharedItems containsString="0" containsBlank="1" containsNumber="1" minValue="6.3E-2" maxValue="1"/>
    </cacheField>
    <cacheField name="Total Open Rate" numFmtId="0">
      <sharedItems containsString="0" containsBlank="1" containsNumber="1" minValue="8.2900000000000001E-2" maxValue="6"/>
    </cacheField>
    <cacheField name="Unique CTR" numFmtId="0">
      <sharedItems containsString="0" containsBlank="1" containsNumber="1" minValue="0" maxValue="1"/>
    </cacheField>
    <cacheField name="Total CTR" numFmtId="0">
      <sharedItems containsString="0" containsBlank="1" containsNumber="1" minValue="0" maxValue="3"/>
    </cacheField>
    <cacheField name="CTOR" numFmtId="0">
      <sharedItems containsString="0" containsBlank="1" containsNumber="1" minValue="0" maxValue="1"/>
    </cacheField>
    <cacheField name="Soft Bounces" numFmtId="0">
      <sharedItems containsString="0" containsBlank="1" containsNumber="1" containsInteger="1" minValue="0" maxValue="12"/>
    </cacheField>
    <cacheField name="% Soft Bounces" numFmtId="0">
      <sharedItems containsString="0" containsBlank="1" containsNumber="1" minValue="0" maxValue="5.0000000000000001E-4"/>
    </cacheField>
    <cacheField name="Hard bounces" numFmtId="0">
      <sharedItems containsString="0" containsBlank="1" containsNumber="1" containsInteger="1" minValue="0" maxValue="0"/>
    </cacheField>
    <cacheField name="% Hard Bounces" numFmtId="0">
      <sharedItems containsString="0" containsBlank="1" containsNumber="1" containsInteger="1" minValue="0" maxValue="0"/>
    </cacheField>
    <cacheField name="Client" numFmtId="0">
      <sharedItems containsBlank="1" count="151">
        <s v="SMM"/>
        <s v=""/>
        <m/>
        <s v="METLIFE" u="1"/>
        <s v="RAINBOW" u="1"/>
        <s v="OAKSTREET" u="1"/>
        <s v="not for ceos" u="1"/>
        <s v="T&amp;T" u="1"/>
        <s v="PORTFOLIO" u="1"/>
        <s v="TOPARTICLES" u="1"/>
        <s v="WCEC" u="1"/>
        <s v="TRILL" u="1"/>
        <s v="ACADEMIC" u="1"/>
        <s v="APRPROMO" u="1"/>
        <s v="FREESHIP" u="1"/>
        <s v="APR_PROMO" u="1"/>
        <s v="NAFCU" u="1"/>
        <s v="PITNEYBOWES" u="1"/>
        <s v="BBNA" u="1"/>
        <s v="FRANKLINTEMPLETON" u="1"/>
        <s v="REFER" u="1"/>
        <s v="TMANE" u="1"/>
        <s v="AUGUST" u="1"/>
        <s v="SOCIAL" u="1"/>
        <s v="TRUSTEER" u="1"/>
        <s v="MEDCARE" u="1"/>
        <s v="ATHENIUM" u="1"/>
        <e v="#VALUE!" u="1"/>
        <s v="AFP" u="1"/>
        <s v="WEBCAST" u="1"/>
        <s v="DATACERT" u="1"/>
        <s v="ETHICALCOMPANIES" u="1"/>
        <s v="NU" u="1"/>
        <s v="GENWORTHANNUITY" u="1"/>
        <s v="OPENTEXTB" u="1"/>
        <s v="BURR&amp;FORMAN" u="1"/>
        <s v="NJCUL" u="1"/>
        <s v="MANHEIM" u="1"/>
        <s v="NOT_FOR" u="1"/>
        <s v="Refer a Friend" u="1"/>
        <s v="2012TEXTS" u="1"/>
        <s v="ACE" u="1"/>
        <s v="EGIFT" u="1"/>
        <s v="DOCUSIGN" u="1"/>
        <s v="AUGPROMO" u="1"/>
        <s v="FCSL" u="1"/>
        <s v="CET_020713" u="1"/>
        <s v="ILLIONOISMUTUAL" u="1"/>
        <s v="DIRECTORSCONFERENCE" u="1"/>
        <s v="BNA" u="1"/>
        <s v="GRADIENT" u="1"/>
        <s v="BLOOMBERGBNA" u="1"/>
        <s v="CUES" u="1"/>
        <s v="ENVIRONMENTALLEADERS" u="1"/>
        <s v="FEB" u="1"/>
        <s v="WINDYCITY" u="1"/>
        <s v="S&amp;PCAPITALIQ" u="1"/>
        <s v="FTI" u="1"/>
        <s v="PPD" u="1"/>
        <s v="CONT" u="1"/>
        <s v="DOELEGAL" u="1"/>
        <s v="ACORDLOMA" u="1"/>
        <s v="HABERFIELD" u="1"/>
        <s v="SYMANTEC" u="1"/>
        <s v="NATIONWIDE" u="1"/>
        <s v="RJO" u="1"/>
        <s v="CASH" u="1"/>
        <s v="NYCE" u="1"/>
        <s v="CAAFE" u="1"/>
        <s v="SALES" u="1"/>
        <s v="BBNA_020713" u="1"/>
        <s v="GRADIENTSECURITIES" u="1"/>
        <s v="APR" u="1"/>
        <s v="INF" u="1"/>
        <s v="HECKERLING" u="1"/>
        <s v="NOT" u="1"/>
        <s v="REDTAPE" u="1"/>
        <s v="MAYPROMO" u="1"/>
        <s v="10" u="1"/>
        <s v="AIG" u="1"/>
        <s v="NUP" u="1"/>
        <s v="CUREALTY" u="1"/>
        <s v="FE" u="1"/>
        <s v="PRPT" u="1"/>
        <s v="APRIL" u="1"/>
        <s v="LOCKTON" u="1"/>
        <s v="RISKMGMT" u="1"/>
        <s v="SEAWORTHY" u="1"/>
        <s v="PRUDENTIAL" u="1"/>
        <s v="BANKERSANNUITY" u="1"/>
        <s v="LOCKTONAFFINITY" u="1"/>
        <s v="RCG" u="1"/>
        <s v="OPENTEXTA" u="1"/>
        <s v="HOTCONTENT" u="1"/>
        <s v="WEBSEMINAR" u="1"/>
        <s v="Q2" u="1"/>
        <s v="DIGI" u="1"/>
        <s v="VANCO" u="1"/>
        <s v="BLOOMBERG" u="1"/>
        <s v="FLASPHOLER" u="1"/>
        <s v="SC13" u="1"/>
        <s v="RESOURCECENTER" u="1"/>
        <s v="TMG" u="1"/>
        <s v="CET" u="1"/>
        <s v="TOPARTICLE" u="1"/>
        <s v="NUIX" u="1"/>
        <s v="DIGITAL" u="1"/>
        <s v="PRUDENTIALLIFE" u="1"/>
        <s v="ABERDEEN" u="1"/>
        <s v="COMBINED" u="1"/>
        <s v="NOMINATIONS" u="1"/>
        <s v="RIMS" u="1"/>
        <s v="DISCOVER" u="1"/>
        <s v="OPENTEXT" u="1"/>
        <s v="COVENTRY" u="1"/>
        <s v="RME" u="1"/>
        <s v="FICO" u="1"/>
        <s v="EGAIN" u="1"/>
        <s v="CUTTING" u="1"/>
        <s v="IC" u="1"/>
        <s v="PC360NU" u="1"/>
        <s v="RETIREMENT" u="1"/>
        <s v="HCRF" u="1"/>
        <s v="SPECIALTY" u="1"/>
        <s v="BEACONHILL" u="1"/>
        <s v="OHIONATIONAL" u="1"/>
        <s v="ENLS" u="1"/>
        <s v="TRILLIUM" u="1"/>
        <s v="RECOMMIND" u="1"/>
        <s v="SMALL" u="1"/>
        <s v="SYSTEMA" u="1"/>
        <s v="CASTLEBAY" u="1"/>
        <s v="BANKRATE" u="1"/>
        <s v="T&amp;TEP" u="1"/>
        <s v="PRUDENTIALANN" u="1"/>
        <s v="FCS" u="1"/>
        <s v="COOP" u="1"/>
        <s v="EXTERRO" u="1"/>
        <s v="FRANKLIN" u="1"/>
        <s v="CCCINFORMATIONSERVICESINC" u="1"/>
        <s v="BLOGS" u="1"/>
        <s v="SUPERCONFERENCE" u="1"/>
        <s v="GIB" u="1"/>
        <s v="MAY" u="1"/>
        <s v="IMPRINT" u="1"/>
        <s v="SSGA" u="1"/>
        <s v="SPCIQ" u="1"/>
        <s v="UNUSUALCLAIMS" u="1"/>
        <s v="AMERICASCLAIMS" u="1"/>
        <s v="LPL" u="1"/>
        <s v="HCRFACTS" u="1"/>
      </sharedItems>
    </cacheField>
    <cacheField name="Test" numFmtId="0">
      <sharedItems containsBlank="1"/>
    </cacheField>
    <cacheField name="Seeds" numFmtId="0">
      <sharedItems containsBlank="1"/>
    </cacheField>
    <cacheField name="Header" numFmtId="0">
      <sharedItems containsBlank="1"/>
    </cacheField>
    <cacheField name="Live" numFmtId="0">
      <sharedItems containsBlank="1" count="4">
        <s v="Live"/>
        <s v="Test"/>
        <s v=""/>
        <m/>
      </sharedItems>
    </cacheField>
    <cacheField name="Pub Name" numFmtId="0">
      <sharedItems containsBlank="1" count="21">
        <s v="SMA"/>
        <s v=""/>
        <m/>
        <s v=" " u="1"/>
        <s v="Claims" u="1"/>
        <s v="AAB" u="1"/>
        <s v="NUL" u="1"/>
        <s v="Investment Advisor" u="1"/>
        <s v="LIS" u="1"/>
        <s v="CUTimes" u="1"/>
        <s v="NUP" u="1"/>
        <e v="#N/A" u="1"/>
        <s v="LHPro" u="1"/>
        <s v="PC360" u="1"/>
        <s v="InsideCounsel" u="1"/>
        <s v="TechD" u="1"/>
        <s v="LIS/ASJ eBroker" u="1"/>
        <s v="WM" u="1"/>
        <s v="Reference" u="1"/>
        <s v="T&amp;R" u="1"/>
        <s v="RES" u="1"/>
      </sharedItems>
    </cacheField>
    <cacheField name="Year" numFmtId="0">
      <sharedItems containsBlank="1" containsMixedTypes="1" containsNumber="1" containsInteger="1" minValue="2011" maxValue="2013" count="5">
        <n v="2013"/>
        <s v=""/>
        <m/>
        <n v="2011" u="1"/>
        <n v="2012" u="1"/>
      </sharedItems>
    </cacheField>
    <cacheField name="Month_value" numFmtId="0">
      <sharedItems containsBlank="1" containsMixedTypes="1" containsNumber="1" containsInteger="1" minValue="7" maxValue="7"/>
    </cacheField>
    <cacheField name="Month" numFmtId="0">
      <sharedItems containsBlank="1" count="15">
        <s v="July"/>
        <s v=""/>
        <m/>
        <s v="June" u="1"/>
        <s v="March" u="1"/>
        <s v="February" u="1"/>
        <s v="August" u="1"/>
        <e v="#VALUE!" u="1"/>
        <s v="October" u="1"/>
        <s v="September" u="1"/>
        <s v="November" u="1"/>
        <s v="January" u="1"/>
        <s v="December" u="1"/>
        <s v="April" u="1"/>
        <s v="May" u="1"/>
      </sharedItems>
    </cacheField>
    <cacheField name="Send Date" numFmtId="0">
      <sharedItems containsDate="1" containsBlank="1" containsMixedTypes="1" minDate="2011-07-05T00:00:00" maxDate="2013-08-01T00:00:00" count="146">
        <d v="2013-07-31T00:00:00"/>
        <d v="2013-07-30T00:00:00"/>
        <s v=""/>
        <m/>
        <d v="2012-01-16T00:00:00" u="1"/>
        <d v="2012-03-07T00:00:00" u="1"/>
        <d v="2012-08-20T00:00:00" u="1"/>
        <d v="2012-02-21T00:00:00" u="1"/>
        <d v="2012-04-12T00:00:00" u="1"/>
        <d v="2013-03-07T00:00:00" u="1"/>
        <d v="2013-02-21T00:00:00" u="1"/>
        <d v="2013-06-03T00:00:00" u="1"/>
        <d v="2012-01-09T00:00:00" u="1"/>
        <d v="2013-03-26T00:00:00" u="1"/>
        <d v="2012-03-19T00:00:00" u="1"/>
        <d v="2013-02-14T00:00:00" u="1"/>
        <d v="2012-06-15T00:00:00" u="1"/>
        <d v="2012-08-06T00:00:00" u="1"/>
        <d v="2013-03-19T00:00:00" u="1"/>
        <d v="2012-02-07T00:00:00" u="1"/>
        <d v="2012-05-29T00:00:00" u="1"/>
        <d v="2011-11-21T00:00:00" u="1"/>
        <d v="2012-03-12T00:00:00" u="1"/>
        <d v="2013-02-07T00:00:00" u="1"/>
        <d v="2013-01-21T00:00:00" u="1"/>
        <d v="2013-03-12T00:00:00" u="1"/>
        <d v="2012-09-04T00:00:00" u="1"/>
        <d v="2011-11-14T00:00:00" u="1"/>
        <d v="2012-03-05T00:00:00" u="1"/>
        <d v="2011-12-19T00:00:00" u="1"/>
        <d v="2013-01-14T00:00:00" u="1"/>
        <d v="2013-03-05T00:00:00" u="1"/>
        <d v="2013-02-19T00:00:00" u="1"/>
        <d v="2013-04-10T00:00:00" u="1"/>
        <d v="2011-07-25T00:00:00" u="1"/>
        <d v="2011-11-07T00:00:00" u="1"/>
        <e v="#VALUE!" u="1"/>
        <d v="2013-01-07T00:00:00" u="1"/>
        <d v="2013-02-12T00:00:00" u="1"/>
        <d v="2013-04-03T00:00:00" u="1"/>
        <d v="2011-07-18T00:00:00" u="1"/>
        <d v="2012-11-26T00:00:00" u="1"/>
        <d v="2011-12-05T00:00:00" u="1"/>
        <d v="2013-02-05T00:00:00" u="1"/>
        <d v="2012-06-06T00:00:00" u="1"/>
        <d v="2012-11-19T00:00:00" u="1"/>
        <d v="2012-06-25T00:00:00" u="1"/>
        <d v="2013-03-29T00:00:00" u="1"/>
        <d v="2012-11-12T00:00:00" u="1"/>
        <d v="2013-06-25T00:00:00" u="1"/>
        <d v="2012-12-17T00:00:00" u="1"/>
        <d v="2013-04-08T00:00:00" u="1"/>
        <d v="2012-01-05T00:00:00" u="1"/>
        <d v="2012-06-18T00:00:00" u="1"/>
        <d v="2012-07-23T00:00:00" u="1"/>
        <d v="2012-12-10T00:00:00" u="1"/>
        <d v="2013-02-10T00:00:00" u="1"/>
        <d v="2013-04-01T00:00:00" u="1"/>
        <d v="2012-06-11T00:00:00" u="1"/>
        <d v="2012-07-16T00:00:00" u="1"/>
        <d v="2012-09-07T00:00:00" u="1"/>
        <d v="2011-09-26T00:00:00" u="1"/>
        <d v="2012-12-03T00:00:00" u="1"/>
        <d v="2012-06-04T00:00:00" u="1"/>
        <d v="2013-01-17T00:00:00" u="1"/>
        <d v="2013-03-08T00:00:00" u="1"/>
        <d v="2013-02-22T00:00:00" u="1"/>
        <d v="2013-06-04T00:00:00" u="1"/>
        <d v="2011-09-19T00:00:00" u="1"/>
        <d v="2013-03-27T00:00:00" u="1"/>
        <d v="2011-10-24T00:00:00" u="1"/>
        <d v="2013-01-10T00:00:00" u="1"/>
        <d v="2013-03-01T00:00:00" u="1"/>
        <d v="2012-07-02T00:00:00" u="1"/>
        <d v="2011-09-12T00:00:00" u="1"/>
        <d v="2012-08-07T00:00:00" u="1"/>
        <d v="2013-03-20T00:00:00" u="1"/>
        <d v="2011-10-17T00:00:00" u="1"/>
        <d v="2012-02-08T00:00:00" u="1"/>
        <d v="2013-01-03T00:00:00" u="1"/>
        <d v="2013-02-08T00:00:00" u="1"/>
        <d v="2012-02-27T00:00:00" u="1"/>
        <d v="2013-03-13T00:00:00" u="1"/>
        <d v="2011-10-10T00:00:00" u="1"/>
        <d v="2012-09-05T00:00:00" u="1"/>
        <d v="2012-12-27T00:00:00" u="1"/>
        <d v="2012-10-10T00:00:00" u="1"/>
        <d v="2013-02-01T00:00:00" u="1"/>
        <d v="2013-03-06T00:00:00" u="1"/>
        <d v="2011-10-03T00:00:00" u="1"/>
        <d v="2012-10-29T00:00:00" u="1"/>
        <d v="2013-02-20T00:00:00" u="1"/>
        <d v="2012-04-30T00:00:00" u="1"/>
        <d v="2012-02-13T00:00:00" u="1"/>
        <d v="2012-04-04T00:00:00" u="1"/>
        <d v="2012-09-17T00:00:00" u="1"/>
        <d v="2012-11-08T00:00:00" u="1"/>
        <d v="2012-05-09T00:00:00" u="1"/>
        <d v="2012-10-22T00:00:00" u="1"/>
        <d v="2013-04-04T00:00:00" u="1"/>
        <d v="2012-04-23T00:00:00" u="1"/>
        <d v="2012-02-06T00:00:00" u="1"/>
        <d v="2012-09-10T00:00:00" u="1"/>
        <d v="2012-10-15T00:00:00" u="1"/>
        <d v="2012-12-06T00:00:00" u="1"/>
        <d v="2013-02-06T00:00:00" u="1"/>
        <d v="2012-04-16T00:00:00" u="1"/>
        <d v="2013-03-11T00:00:00" u="1"/>
        <d v="2012-05-21T00:00:00" u="1"/>
        <d v="2012-10-08T00:00:00" u="1"/>
        <d v="2011-07-05T00:00:00" u="1"/>
        <d v="2012-04-09T00:00:00" u="1"/>
        <d v="2013-03-04T00:00:00" u="1"/>
        <d v="2013-06-26T00:00:00" u="1"/>
        <d v="2012-05-14T00:00:00" u="1"/>
        <d v="2013-04-09T00:00:00" u="1"/>
        <d v="2012-04-02T00:00:00" u="1"/>
        <d v="2012-05-07T00:00:00" u="1"/>
        <d v="2013-02-11T00:00:00" u="1"/>
        <d v="2013-04-02T00:00:00" u="1"/>
        <d v="2013-01-25T00:00:00" u="1"/>
        <d v="2013-05-07T00:00:00" u="1"/>
        <d v="2011-08-22T00:00:00" u="1"/>
        <d v="2013-02-04T00:00:00" u="1"/>
        <d v="2012-06-05T00:00:00" u="1"/>
        <d v="2013-01-18T00:00:00" u="1"/>
        <d v="2013-03-09T00:00:00" u="1"/>
        <d v="2011-08-15T00:00:00" u="1"/>
        <d v="2013-03-28T00:00:00" u="1"/>
        <d v="2013-01-11T00:00:00" u="1"/>
        <d v="2013-06-24T00:00:00" u="1"/>
        <d v="2011-08-08T00:00:00" u="1"/>
        <d v="2012-07-03T00:00:00" u="1"/>
        <d v="2012-08-08T00:00:00" u="1"/>
        <d v="2013-03-21T00:00:00" u="1"/>
        <d v="2013-01-04T00:00:00" u="1"/>
        <d v="2011-08-01T00:00:00" u="1"/>
        <d v="2012-01-23T00:00:00" u="1"/>
        <d v="2012-03-14T00:00:00" u="1"/>
        <d v="2012-08-27T00:00:00" u="1"/>
        <d v="2013-02-09T00:00:00" u="1"/>
        <d v="2011-07-15T00:00:00" u="1"/>
        <d v="2011-09-06T00:00:00" u="1"/>
        <d v="2013-01-23T00:00:00" u="1"/>
        <d v="2013-03-14T00:00:00" u="1"/>
        <d v="2013-02-28T00:00:00" u="1"/>
      </sharedItems>
    </cacheField>
    <cacheField name="Time Sent" numFmtId="0">
      <sharedItems containsDate="1" containsBlank="1" containsMixedTypes="1" minDate="1899-12-30T14:25:00" maxDate="1899-12-30T15:44:00"/>
    </cacheField>
    <cacheField name="Audience" numFmtId="0">
      <sharedItems containsBlank="1" count="14">
        <s v="3rd Party"/>
        <s v=""/>
        <m/>
        <s v=" " u="1"/>
        <s v="Circ" u="1"/>
        <s v="eNewsletters" u="1"/>
        <e v="#NAME?" u="1"/>
        <s v="Professional Publishing Division" u="1"/>
        <s v="Digital Magazine" u="1"/>
        <s v="Web Seminars" u="1"/>
        <s v="Resource Center" u="1"/>
        <e v="#N/A" u="1"/>
        <s v="Sales Contacts" u="1"/>
        <s v="Internal Marketing" u="1"/>
      </sharedItems>
    </cacheField>
    <cacheField name="eNewsletters" numFmtId="0">
      <sharedItems containsBlank="1"/>
    </cacheField>
    <cacheField name="Portal" numFmtId="0">
      <sharedItems containsBlank="1" count="10">
        <s v="LHG"/>
        <s v=""/>
        <m/>
        <s v=" " u="1"/>
        <s v="PSG" u="1"/>
        <e v="#NAME?" u="1"/>
        <e v="#N/A" u="1"/>
        <s v="REF" u="1"/>
        <s v="IAG" u="1"/>
        <s v="PCG" u="1"/>
      </sharedItems>
    </cacheField>
    <cacheField name="List and Segment" numFmtId="0">
      <sharedItems containsBlank="1" containsMixedTypes="1" containsNumber="1" containsInteger="1" minValue="0" maxValue="0"/>
    </cacheField>
    <cacheField name="DeliveryRate" numFmtId="0" formula="Delivered/Attempted" databaseField="0"/>
    <cacheField name="OpenRate(Unique)" numFmtId="0" formula="'Unique Opens'/Delivered" databaseField="0"/>
    <cacheField name="OpenRate(Total)" numFmtId="0" formula="'Total Opens'/Delivered" databaseField="0"/>
    <cacheField name="ClickRate(Unique)" numFmtId="0" formula="'Unique Clicks'/Delivered" databaseField="0"/>
    <cacheField name="ClickRate(Total)" numFmtId="0" formula="'Total Clicks'/Delivered" databaseField="0"/>
    <cacheField name="Click-to-OpenRate(Unique)" numFmtId="0" formula="'Unique Clicks'/'Unique Opens'"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7784">
  <r>
    <n v="4759096"/>
    <s v="sma_branded_blast"/>
    <m/>
    <d v="2013-07-31T15:40:00"/>
    <s v="sma_smm_073113lm 7/31/2013 3:35:59 PM"/>
    <x v="0"/>
    <n v="3537"/>
    <n v="2919"/>
    <n v="0.82530000000000003"/>
    <n v="184"/>
    <n v="242"/>
    <n v="8"/>
    <n v="9"/>
    <n v="6.3E-2"/>
    <n v="8.2900000000000001E-2"/>
    <n v="2.7000000000000001E-3"/>
    <n v="3.0999999999999999E-3"/>
    <n v="4.3499999999999997E-2"/>
    <n v="1"/>
    <n v="2.9999999999999997E-4"/>
    <n v="0"/>
    <n v="0"/>
    <x v="0"/>
    <s v="Live"/>
    <s v="Live"/>
    <s v=""/>
    <x v="0"/>
    <x v="0"/>
    <x v="0"/>
    <n v="7"/>
    <x v="0"/>
    <x v="0"/>
    <d v="1899-12-30T15:40:00"/>
    <x v="0"/>
    <s v=""/>
    <x v="0"/>
    <s v="sma_branded_blast"/>
  </r>
  <r>
    <n v="4758915"/>
    <s v="sma_branded_blast"/>
    <m/>
    <d v="2013-07-31T14:25:00"/>
    <s v="test of mailing 364744 on 7/31/2013 2:24:21 PM"/>
    <x v="0"/>
    <n v="1"/>
    <n v="1"/>
    <n v="1"/>
    <n v="1"/>
    <n v="6"/>
    <n v="1"/>
    <n v="3"/>
    <n v="1"/>
    <n v="6"/>
    <n v="1"/>
    <n v="3"/>
    <n v="1"/>
    <n v="0"/>
    <n v="0"/>
    <n v="0"/>
    <n v="0"/>
    <x v="1"/>
    <s v="Test"/>
    <s v="Live"/>
    <s v=""/>
    <x v="1"/>
    <x v="0"/>
    <x v="0"/>
    <n v="7"/>
    <x v="0"/>
    <x v="0"/>
    <d v="1899-12-30T14:25:00"/>
    <x v="0"/>
    <s v=""/>
    <x v="0"/>
    <s v="sma_branded_blast"/>
  </r>
  <r>
    <n v="4757048"/>
    <s v="sma_branded_blast"/>
    <m/>
    <d v="2013-07-30T15:44:00"/>
    <s v="test of mailing 364397 on 7/30/2013 3:43:43 PM"/>
    <x v="1"/>
    <n v="1"/>
    <n v="1"/>
    <n v="1"/>
    <n v="1"/>
    <n v="2"/>
    <n v="0"/>
    <n v="0"/>
    <n v="1"/>
    <n v="2"/>
    <n v="0"/>
    <n v="0"/>
    <n v="0"/>
    <n v="0"/>
    <n v="0"/>
    <n v="0"/>
    <n v="0"/>
    <x v="1"/>
    <s v="Test"/>
    <s v="Live"/>
    <s v=""/>
    <x v="1"/>
    <x v="0"/>
    <x v="0"/>
    <n v="7"/>
    <x v="0"/>
    <x v="1"/>
    <d v="1899-12-30T15:44:00"/>
    <x v="0"/>
    <s v=""/>
    <x v="0"/>
    <s v="sma_branded_blast"/>
  </r>
  <r>
    <n v="4759097"/>
    <s v="sma_partners"/>
    <m/>
    <d v="2013-07-31T15:41:00"/>
    <s v="sma_smm_073113lm 7/31/2013 3:35:59 PM"/>
    <x v="0"/>
    <n v="22439"/>
    <n v="21911"/>
    <n v="0.97650000000000003"/>
    <n v="2787"/>
    <n v="3723"/>
    <n v="265"/>
    <n v="459"/>
    <n v="0.12720000000000001"/>
    <n v="0.1699"/>
    <n v="1.21E-2"/>
    <n v="2.0899999999999998E-2"/>
    <n v="9.5100000000000004E-2"/>
    <n v="12"/>
    <n v="5.0000000000000001E-4"/>
    <n v="0"/>
    <n v="0"/>
    <x v="0"/>
    <s v="Live"/>
    <s v="Live"/>
    <s v=""/>
    <x v="0"/>
    <x v="0"/>
    <x v="0"/>
    <n v="7"/>
    <x v="0"/>
    <x v="0"/>
    <d v="1899-12-30T15:41:00"/>
    <x v="0"/>
    <s v=""/>
    <x v="0"/>
    <s v="sma_partners"/>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1"/>
    <s v=""/>
    <s v=""/>
    <s v=""/>
    <x v="2"/>
    <x v="1"/>
    <x v="1"/>
    <s v=""/>
    <x v="1"/>
    <x v="2"/>
    <s v=""/>
    <x v="1"/>
    <s v=""/>
    <x v="1"/>
    <n v="0"/>
  </r>
  <r>
    <m/>
    <m/>
    <m/>
    <m/>
    <m/>
    <x v="2"/>
    <m/>
    <m/>
    <m/>
    <m/>
    <m/>
    <m/>
    <m/>
    <m/>
    <m/>
    <m/>
    <m/>
    <m/>
    <m/>
    <m/>
    <m/>
    <m/>
    <x v="2"/>
    <m/>
    <m/>
    <m/>
    <x v="3"/>
    <x v="2"/>
    <x v="2"/>
    <m/>
    <x v="2"/>
    <x v="3"/>
    <m/>
    <x v="2"/>
    <m/>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Error="1" updatedVersion="4" minRefreshableVersion="3" useAutoFormatting="1" itemPrintTitles="1" createdVersion="4" indent="0" compact="0" compactData="0" multipleFieldFilters="0">
  <location ref="AG16:AT20" firstHeaderRow="0" firstDataRow="1" firstDataCol="3" rowPageCount="2" colPageCount="1"/>
  <pivotFields count="43">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showAll="0">
      <items count="152">
        <item x="2"/>
        <item m="1" x="136"/>
        <item m="1" x="103"/>
        <item m="1" x="68"/>
        <item m="1" x="72"/>
        <item m="1" x="128"/>
        <item m="1" x="114"/>
        <item m="1" x="39"/>
        <item m="1" x="52"/>
        <item m="1" x="18"/>
        <item m="1" x="36"/>
        <item m="1" x="145"/>
        <item m="1" x="37"/>
        <item m="1" x="8"/>
        <item m="1" x="141"/>
        <item m="1" x="118"/>
        <item m="1" x="88"/>
        <item m="1" x="6"/>
        <item m="1" x="41"/>
        <item m="1" x="81"/>
        <item m="1" x="53"/>
        <item m="1" x="46"/>
        <item m="1" x="80"/>
        <item m="1" x="15"/>
        <item m="1" x="29"/>
        <item m="1" x="20"/>
        <item m="1" x="84"/>
        <item m="1" x="70"/>
        <item m="1" x="38"/>
        <item m="1" x="27"/>
        <item x="1"/>
        <item m="1" x="149"/>
        <item m="1" x="108"/>
        <item m="1" x="75"/>
        <item m="1" x="47"/>
        <item m="1" x="96"/>
        <item m="1" x="106"/>
        <item m="1" x="54"/>
        <item m="1" x="86"/>
        <item m="1" x="142"/>
        <item m="1" x="91"/>
        <item m="1" x="135"/>
        <item m="1" x="65"/>
        <item m="1" x="85"/>
        <item m="1" x="109"/>
        <item m="1" x="23"/>
        <item m="1" x="129"/>
        <item m="1" x="13"/>
        <item m="1" x="7"/>
        <item m="1" x="57"/>
        <item m="1" x="58"/>
        <item m="1" x="93"/>
        <item m="1" x="117"/>
        <item m="1" x="99"/>
        <item m="1" x="42"/>
        <item m="1" x="101"/>
        <item m="1" x="94"/>
        <item m="1" x="115"/>
        <item m="1" x="32"/>
        <item m="1" x="45"/>
        <item m="1" x="74"/>
        <item m="1" x="59"/>
        <item m="1" x="123"/>
        <item m="1" x="97"/>
        <item m="1" x="60"/>
        <item m="1" x="19"/>
        <item m="1" x="89"/>
        <item m="1" x="17"/>
        <item m="1" x="12"/>
        <item m="1" x="134"/>
        <item m="1" x="64"/>
        <item m="1" x="107"/>
        <item m="1" x="143"/>
        <item m="1" x="111"/>
        <item m="1" x="49"/>
        <item m="1" x="95"/>
        <item m="1" x="40"/>
        <item m="1" x="119"/>
        <item m="1" x="87"/>
        <item m="1" x="112"/>
        <item m="1" x="11"/>
        <item m="1" x="28"/>
        <item m="1" x="126"/>
        <item m="1" x="102"/>
        <item m="1" x="148"/>
        <item m="1" x="77"/>
        <item m="1" x="105"/>
        <item m="1" x="83"/>
        <item m="1" x="5"/>
        <item m="1" x="66"/>
        <item m="1" x="33"/>
        <item m="1" x="132"/>
        <item m="1" x="73"/>
        <item m="1" x="146"/>
        <item m="1" x="140"/>
        <item m="1" x="122"/>
        <item m="1" x="21"/>
        <item m="1" x="133"/>
        <item m="1" x="113"/>
        <item m="1" x="9"/>
        <item m="1" x="25"/>
        <item m="1" x="100"/>
        <item m="1" x="48"/>
        <item m="1" x="61"/>
        <item m="1" x="67"/>
        <item m="1" x="62"/>
        <item m="1" x="116"/>
        <item m="1" x="31"/>
        <item m="1" x="127"/>
        <item m="1" x="130"/>
        <item m="1" x="124"/>
        <item m="1" x="90"/>
        <item m="1" x="98"/>
        <item m="1" x="30"/>
        <item m="1" x="125"/>
        <item m="1" x="92"/>
        <item m="1" x="69"/>
        <item m="1" x="50"/>
        <item m="1" x="55"/>
        <item m="1" x="34"/>
        <item m="1" x="35"/>
        <item m="1" x="110"/>
        <item m="1" x="120"/>
        <item m="1" x="104"/>
        <item m="1" x="56"/>
        <item m="1" x="138"/>
        <item m="1" x="139"/>
        <item m="1" x="51"/>
        <item m="1" x="131"/>
        <item m="1" x="4"/>
        <item m="1" x="78"/>
        <item m="1" x="26"/>
        <item m="1" x="121"/>
        <item m="1" x="76"/>
        <item m="1" x="3"/>
        <item m="1" x="137"/>
        <item m="1" x="79"/>
        <item m="1" x="144"/>
        <item m="1" x="14"/>
        <item m="1" x="150"/>
        <item m="1" x="71"/>
        <item m="1" x="43"/>
        <item m="1" x="16"/>
        <item m="1" x="82"/>
        <item m="1" x="44"/>
        <item m="1" x="147"/>
        <item m="1" x="10"/>
        <item m="1" x="63"/>
        <item m="1" x="22"/>
        <item m="1" x="24"/>
        <item x="0"/>
        <item t="default"/>
      </items>
    </pivotField>
    <pivotField compact="0" outline="0" showAll="0"/>
    <pivotField compact="0" outline="0" showAll="0"/>
    <pivotField compact="0" outline="0" showAll="0"/>
    <pivotField axis="axisPage" compact="0" outline="0" showAll="0">
      <items count="5">
        <item x="0"/>
        <item x="1"/>
        <item x="3"/>
        <item x="2"/>
        <item t="default"/>
      </items>
    </pivotField>
    <pivotField compact="0" outline="0" showAll="0"/>
    <pivotField axis="axisRow" compact="0" outline="0" showAll="0">
      <items count="6">
        <item x="0"/>
        <item x="1"/>
        <item x="2"/>
        <item m="1" x="3"/>
        <item m="1" x="4"/>
        <item t="default"/>
      </items>
    </pivotField>
    <pivotField compact="0" outline="0" showAll="0"/>
    <pivotField axis="axisRow" compact="0" outline="0" showAll="0">
      <items count="16">
        <item m="1" x="5"/>
        <item m="1" x="7"/>
        <item x="1"/>
        <item x="2"/>
        <item x="0"/>
        <item m="1" x="6"/>
        <item m="1" x="9"/>
        <item m="1" x="8"/>
        <item m="1" x="10"/>
        <item m="1" x="12"/>
        <item m="1" x="11"/>
        <item m="1" x="4"/>
        <item m="1" x="13"/>
        <item m="1" x="14"/>
        <item m="1" x="3"/>
        <item t="default"/>
      </items>
    </pivotField>
    <pivotField axis="axisRow" compact="0" outline="0" showAll="0">
      <items count="147">
        <item m="1" x="36"/>
        <item m="1" x="87"/>
        <item m="1" x="123"/>
        <item m="1" x="43"/>
        <item m="1" x="105"/>
        <item m="1" x="23"/>
        <item m="1" x="80"/>
        <item m="1" x="118"/>
        <item x="2"/>
        <item x="3"/>
        <item m="1" x="38"/>
        <item m="1" x="110"/>
        <item m="1" x="141"/>
        <item m="1" x="40"/>
        <item m="1" x="34"/>
        <item m="1" x="136"/>
        <item m="1" x="131"/>
        <item m="1" x="127"/>
        <item m="1" x="122"/>
        <item m="1" x="142"/>
        <item m="1" x="74"/>
        <item m="1" x="68"/>
        <item m="1" x="61"/>
        <item m="1" x="89"/>
        <item m="1" x="83"/>
        <item m="1" x="77"/>
        <item m="1" x="70"/>
        <item m="1" x="35"/>
        <item m="1" x="27"/>
        <item m="1" x="21"/>
        <item m="1" x="42"/>
        <item m="1" x="29"/>
        <item m="1" x="52"/>
        <item m="1" x="12"/>
        <item m="1" x="4"/>
        <item m="1" x="137"/>
        <item m="1" x="101"/>
        <item m="1" x="19"/>
        <item m="1" x="78"/>
        <item m="1" x="93"/>
        <item m="1" x="7"/>
        <item m="1" x="81"/>
        <item m="1" x="28"/>
        <item m="1" x="5"/>
        <item m="1" x="22"/>
        <item m="1" x="138"/>
        <item m="1" x="14"/>
        <item m="1" x="116"/>
        <item m="1" x="94"/>
        <item m="1" x="111"/>
        <item m="1" x="8"/>
        <item m="1" x="106"/>
        <item m="1" x="100"/>
        <item m="1" x="92"/>
        <item m="1" x="117"/>
        <item m="1" x="97"/>
        <item m="1" x="114"/>
        <item m="1" x="108"/>
        <item m="1" x="20"/>
        <item m="1" x="63"/>
        <item m="1" x="124"/>
        <item m="1" x="44"/>
        <item m="1" x="58"/>
        <item m="1" x="16"/>
        <item m="1" x="53"/>
        <item m="1" x="46"/>
        <item m="1" x="73"/>
        <item m="1" x="132"/>
        <item m="1" x="59"/>
        <item m="1" x="54"/>
        <item m="1" x="17"/>
        <item m="1" x="75"/>
        <item m="1" x="133"/>
        <item m="1" x="6"/>
        <item m="1" x="139"/>
        <item m="1" x="26"/>
        <item m="1" x="84"/>
        <item m="1" x="60"/>
        <item m="1" x="102"/>
        <item m="1" x="95"/>
        <item m="1" x="109"/>
        <item m="1" x="86"/>
        <item m="1" x="103"/>
        <item m="1" x="98"/>
        <item m="1" x="90"/>
        <item m="1" x="96"/>
        <item m="1" x="48"/>
        <item m="1" x="45"/>
        <item m="1" x="41"/>
        <item m="1" x="62"/>
        <item m="1" x="104"/>
        <item m="1" x="55"/>
        <item m="1" x="50"/>
        <item m="1" x="85"/>
        <item m="1" x="79"/>
        <item m="1" x="135"/>
        <item m="1" x="37"/>
        <item m="1" x="71"/>
        <item m="1" x="129"/>
        <item m="1" x="30"/>
        <item m="1" x="64"/>
        <item m="1" x="125"/>
        <item m="1" x="24"/>
        <item m="1" x="143"/>
        <item m="1" x="120"/>
        <item m="1" x="140"/>
        <item m="1" x="56"/>
        <item m="1" x="15"/>
        <item m="1" x="32"/>
        <item m="1" x="91"/>
        <item m="1" x="10"/>
        <item m="1" x="66"/>
        <item m="1" x="126"/>
        <item m="1" x="9"/>
        <item m="1" x="145"/>
        <item m="1" x="65"/>
        <item m="1" x="88"/>
        <item m="1" x="72"/>
        <item m="1" x="112"/>
        <item m="1" x="31"/>
        <item m="1" x="107"/>
        <item m="1" x="25"/>
        <item m="1" x="82"/>
        <item m="1" x="144"/>
        <item m="1" x="76"/>
        <item m="1" x="134"/>
        <item m="1" x="18"/>
        <item m="1" x="13"/>
        <item m="1" x="69"/>
        <item m="1" x="128"/>
        <item m="1" x="47"/>
        <item m="1" x="57"/>
        <item m="1" x="99"/>
        <item m="1" x="119"/>
        <item m="1" x="39"/>
        <item m="1" x="51"/>
        <item m="1" x="115"/>
        <item m="1" x="33"/>
        <item m="1" x="121"/>
        <item m="1" x="11"/>
        <item m="1" x="67"/>
        <item m="1" x="130"/>
        <item m="1" x="49"/>
        <item m="1" x="113"/>
        <item x="0"/>
        <item x="1"/>
        <item t="default"/>
      </items>
    </pivotField>
    <pivotField compact="0" outline="0" showAll="0"/>
    <pivotField compact="0" outline="0" showAll="0">
      <items count="15">
        <item x="1"/>
        <item m="1" x="3"/>
        <item x="0"/>
        <item m="1" x="4"/>
        <item m="1" x="8"/>
        <item m="1" x="5"/>
        <item m="1" x="13"/>
        <item m="1" x="7"/>
        <item m="1" x="10"/>
        <item m="1" x="12"/>
        <item m="1" x="9"/>
        <item m="1" x="11"/>
        <item m="1" x="6"/>
        <item x="2"/>
        <item t="default"/>
      </items>
    </pivotField>
    <pivotField compact="0" outline="0" showAll="0"/>
    <pivotField compact="0" outline="0" showAll="0">
      <items count="11">
        <item x="1"/>
        <item m="1" x="3"/>
        <item m="1" x="8"/>
        <item x="0"/>
        <item m="1" x="9"/>
        <item m="1" x="4"/>
        <item m="1" x="7"/>
        <item m="1" x="6"/>
        <item m="1" x="5"/>
        <item x="2"/>
        <item t="default"/>
      </items>
    </pivotField>
    <pivotField compact="0" outline="0" showAl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s>
  <rowFields count="3">
    <field x="28"/>
    <field x="30"/>
    <field x="31"/>
  </rowFields>
  <rowItems count="4">
    <i>
      <x v="2"/>
      <x v="3"/>
      <x v="9"/>
    </i>
    <i t="default" r="1">
      <x v="3"/>
    </i>
    <i t="default">
      <x v="2"/>
    </i>
    <i t="grand">
      <x/>
    </i>
  </rowItems>
  <colFields count="1">
    <field x="-2"/>
  </colFields>
  <colItems count="11">
    <i>
      <x/>
    </i>
    <i i="1">
      <x v="1"/>
    </i>
    <i i="2">
      <x v="2"/>
    </i>
    <i i="3">
      <x v="3"/>
    </i>
    <i i="4">
      <x v="4"/>
    </i>
    <i i="5">
      <x v="5"/>
    </i>
    <i i="6">
      <x v="6"/>
    </i>
    <i i="7">
      <x v="7"/>
    </i>
    <i i="8">
      <x v="8"/>
    </i>
    <i i="9">
      <x v="9"/>
    </i>
    <i i="10">
      <x v="10"/>
    </i>
  </colItems>
  <pageFields count="2">
    <pageField fld="26" item="2" hier="-1"/>
    <pageField fld="22" hier="-1"/>
  </pageFields>
  <dataFields count="11">
    <dataField name="Delivered " fld="7" baseField="22" baseItem="1" numFmtId="3"/>
    <dataField name="Delivery Rate " fld="37" subtotal="average" baseField="22" baseItem="1" numFmtId="10"/>
    <dataField name="Unique Opens " fld="9" baseField="22" baseItem="1" numFmtId="3"/>
    <dataField name="Open Rate (Unique)" fld="38" subtotal="average" baseField="22" baseItem="1" numFmtId="10"/>
    <dataField name="Total Opens " fld="10" baseField="22" baseItem="1" numFmtId="3"/>
    <dataField name="Open Rate (Total)" fld="39" subtotal="average" baseField="22" baseItem="1" numFmtId="10"/>
    <dataField name="Unique Clicks " fld="11" baseField="22" baseItem="1" numFmtId="3"/>
    <dataField name="Click Rate (Unique)" fld="40" subtotal="average" baseField="22" baseItem="1" numFmtId="10"/>
    <dataField name="Total Clicks " fld="12" baseField="22" baseItem="1" numFmtId="3"/>
    <dataField name="Click Rate (Total)" fld="41" subtotal="average" baseField="22" baseItem="1" numFmtId="10"/>
    <dataField name="Click-to-Open Rate (Unique)" fld="42" subtotal="average" baseField="22" baseItem="1" numFmtId="10"/>
  </dataFields>
  <formats count="19">
    <format dxfId="49">
      <pivotArea field="28" type="button" dataOnly="0" labelOnly="1" outline="0" axis="axisRow" fieldPosition="0"/>
    </format>
    <format dxfId="48">
      <pivotArea field="30" type="button" dataOnly="0" labelOnly="1" outline="0" axis="axisRow" fieldPosition="1"/>
    </format>
    <format dxfId="47">
      <pivotArea field="31" type="button" dataOnly="0" labelOnly="1" outline="0" axis="axisRow" fieldPosition="2"/>
    </format>
    <format dxfId="46">
      <pivotArea dataOnly="0" labelOnly="1" outline="0" fieldPosition="0">
        <references count="1">
          <reference field="4294967294" count="11">
            <x v="0"/>
            <x v="1"/>
            <x v="2"/>
            <x v="3"/>
            <x v="4"/>
            <x v="5"/>
            <x v="6"/>
            <x v="7"/>
            <x v="8"/>
            <x v="9"/>
            <x v="10"/>
          </reference>
        </references>
      </pivotArea>
    </format>
    <format dxfId="45">
      <pivotArea field="28" type="button" dataOnly="0" labelOnly="1" outline="0" axis="axisRow" fieldPosition="0"/>
    </format>
    <format dxfId="44">
      <pivotArea field="30" type="button" dataOnly="0" labelOnly="1" outline="0" axis="axisRow" fieldPosition="1"/>
    </format>
    <format dxfId="43">
      <pivotArea field="31" type="button" dataOnly="0" labelOnly="1" outline="0" axis="axisRow" fieldPosition="2"/>
    </format>
    <format dxfId="42">
      <pivotArea dataOnly="0" labelOnly="1" outline="0" fieldPosition="0">
        <references count="1">
          <reference field="4294967294" count="11">
            <x v="0"/>
            <x v="1"/>
            <x v="2"/>
            <x v="3"/>
            <x v="4"/>
            <x v="5"/>
            <x v="6"/>
            <x v="7"/>
            <x v="8"/>
            <x v="9"/>
            <x v="10"/>
          </reference>
        </references>
      </pivotArea>
    </format>
    <format dxfId="41">
      <pivotArea field="28" type="button" dataOnly="0" labelOnly="1" outline="0" axis="axisRow" fieldPosition="0"/>
    </format>
    <format dxfId="40">
      <pivotArea field="30" type="button" dataOnly="0" labelOnly="1" outline="0" axis="axisRow" fieldPosition="1"/>
    </format>
    <format dxfId="39">
      <pivotArea field="31" type="button" dataOnly="0" labelOnly="1" outline="0" axis="axisRow" fieldPosition="2"/>
    </format>
    <format dxfId="38">
      <pivotArea dataOnly="0" labelOnly="1" outline="0" fieldPosition="0">
        <references count="1">
          <reference field="4294967294" count="11">
            <x v="0"/>
            <x v="1"/>
            <x v="2"/>
            <x v="3"/>
            <x v="4"/>
            <x v="5"/>
            <x v="6"/>
            <x v="7"/>
            <x v="8"/>
            <x v="9"/>
            <x v="10"/>
          </reference>
        </references>
      </pivotArea>
    </format>
    <format dxfId="37">
      <pivotArea type="all" dataOnly="0" outline="0" fieldPosition="0"/>
    </format>
    <format dxfId="36">
      <pivotArea field="26" type="button" dataOnly="0" labelOnly="1" outline="0" axis="axisPage" fieldPosition="0"/>
    </format>
    <format dxfId="35">
      <pivotArea dataOnly="0" labelOnly="1" outline="0" fieldPosition="0">
        <references count="2">
          <reference field="22" count="1" selected="0">
            <x v="135"/>
          </reference>
          <reference field="26" count="1">
            <x v="2"/>
          </reference>
        </references>
      </pivotArea>
    </format>
    <format dxfId="34">
      <pivotArea field="26" type="button" dataOnly="0" labelOnly="1" outline="0" axis="axisPage" fieldPosition="0"/>
    </format>
    <format dxfId="33">
      <pivotArea dataOnly="0" labelOnly="1" outline="0" fieldPosition="0">
        <references count="2">
          <reference field="22" count="1" selected="0">
            <x v="135"/>
          </reference>
          <reference field="26" count="1">
            <x v="2"/>
          </reference>
        </references>
      </pivotArea>
    </format>
    <format dxfId="32">
      <pivotArea field="26" type="button" dataOnly="0" labelOnly="1" outline="0" axis="axisPage" fieldPosition="0"/>
    </format>
    <format dxfId="31">
      <pivotArea dataOnly="0" labelOnly="1" outline="0" fieldPosition="0">
        <references count="2">
          <reference field="22" count="1" selected="0">
            <x v="135"/>
          </reference>
          <reference field="26" count="1">
            <x v="2"/>
          </reference>
        </references>
      </pivotArea>
    </format>
  </formats>
  <pivotTableStyleInfo name="PivotStyleMedium9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Error="1" updatedVersion="4" minRefreshableVersion="3" showDrill="0" showDataTips="0" rowGrandTotals="0" colGrandTotals="0" itemPrintTitles="1" createdVersion="4" indent="0" compact="0" compactData="0" multipleFieldFilters="0">
  <location ref="A16:M17" firstHeaderRow="0" firstDataRow="1" firstDataCol="2" rowPageCount="1" colPageCount="1"/>
  <pivotFields count="43">
    <pivotField compact="0" outline="0" showAll="0"/>
    <pivotField compact="0" outline="0" showAll="0"/>
    <pivotField compact="0" outline="0" showAll="0"/>
    <pivotField compact="0" outline="0" showAll="0"/>
    <pivotField compact="0" outline="0" showAll="0"/>
    <pivotField axis="axisRow" compact="0" outline="0" showAll="0">
      <items count="382">
        <item m="1" x="16"/>
        <item m="1" x="89"/>
        <item m="1" x="213"/>
        <item m="1" x="223"/>
        <item m="1" x="142"/>
        <item m="1" x="315"/>
        <item m="1" x="8"/>
        <item m="1" x="149"/>
        <item m="1" x="190"/>
        <item m="1" x="361"/>
        <item m="1" x="195"/>
        <item m="1" x="17"/>
        <item m="1" x="53"/>
        <item m="1" x="85"/>
        <item m="1" x="4"/>
        <item m="1" x="304"/>
        <item m="1" x="80"/>
        <item m="1" x="154"/>
        <item m="1" x="193"/>
        <item m="1" x="271"/>
        <item m="1" x="102"/>
        <item m="1" x="163"/>
        <item m="1" x="84"/>
        <item m="1" x="242"/>
        <item m="1" x="57"/>
        <item m="1" x="121"/>
        <item m="1" x="316"/>
        <item m="1" x="342"/>
        <item m="1" x="336"/>
        <item m="1" x="349"/>
        <item m="1" x="348"/>
        <item m="1" x="211"/>
        <item m="1" x="287"/>
        <item m="1" x="322"/>
        <item m="1" x="3"/>
        <item m="1" x="248"/>
        <item m="1" x="345"/>
        <item m="1" x="366"/>
        <item m="1" x="14"/>
        <item m="1" x="267"/>
        <item m="1" x="222"/>
        <item x="2"/>
        <item m="1" x="320"/>
        <item m="1" x="292"/>
        <item m="1" x="367"/>
        <item m="1" x="152"/>
        <item m="1" x="38"/>
        <item m="1" x="264"/>
        <item m="1" x="215"/>
        <item m="1" x="26"/>
        <item m="1" x="171"/>
        <item m="1" x="173"/>
        <item m="1" x="354"/>
        <item m="1" x="75"/>
        <item m="1" x="77"/>
        <item m="1" x="168"/>
        <item m="1" x="170"/>
        <item m="1" x="103"/>
        <item m="1" x="105"/>
        <item m="1" x="201"/>
        <item m="1" x="376"/>
        <item m="1" x="91"/>
        <item m="1" x="93"/>
        <item m="1" x="94"/>
        <item m="1" x="269"/>
        <item m="1" x="371"/>
        <item m="1" x="373"/>
        <item m="1" x="374"/>
        <item m="1" x="330"/>
        <item m="1" x="277"/>
        <item m="1" x="279"/>
        <item m="1" x="341"/>
        <item m="1" x="289"/>
        <item m="1" x="137"/>
        <item m="1" x="305"/>
        <item m="1" x="35"/>
        <item m="1" x="36"/>
        <item m="1" x="177"/>
        <item m="1" x="293"/>
        <item m="1" x="131"/>
        <item m="1" x="132"/>
        <item m="1" x="133"/>
        <item m="1" x="146"/>
        <item m="1" x="10"/>
        <item m="1" x="58"/>
        <item m="1" x="59"/>
        <item m="1" x="73"/>
        <item m="1" x="209"/>
        <item m="1" x="128"/>
        <item m="1" x="129"/>
        <item m="1" x="130"/>
        <item m="1" x="259"/>
        <item m="1" x="120"/>
        <item m="1" x="206"/>
        <item m="1" x="207"/>
        <item m="1" x="208"/>
        <item m="1" x="224"/>
        <item m="1" x="337"/>
        <item m="1" x="87"/>
        <item m="1" x="88"/>
        <item m="1" x="67"/>
        <item m="1" x="285"/>
        <item m="1" x="328"/>
        <item m="1" x="74"/>
        <item m="1" x="76"/>
        <item m="1" x="169"/>
        <item m="1" x="11"/>
        <item m="1" x="104"/>
        <item m="1" x="106"/>
        <item m="1" x="375"/>
        <item m="1" x="22"/>
        <item m="1" x="90"/>
        <item m="1" x="92"/>
        <item m="1" x="49"/>
        <item m="1" x="295"/>
        <item m="1" x="134"/>
        <item m="1" x="372"/>
        <item m="1" x="350"/>
        <item m="1" x="196"/>
        <item m="1" x="24"/>
        <item m="1" x="72"/>
        <item m="1" x="294"/>
        <item m="1" x="338"/>
        <item m="1" x="143"/>
        <item m="1" x="278"/>
        <item m="1" x="280"/>
        <item m="1" x="340"/>
        <item m="1" x="86"/>
        <item m="1" x="353"/>
        <item m="1" x="380"/>
        <item m="1" x="153"/>
        <item m="1" x="233"/>
        <item m="1" x="334"/>
        <item m="1" x="157"/>
        <item m="1" x="52"/>
        <item m="1" x="164"/>
        <item m="1" x="307"/>
        <item m="1" x="290"/>
        <item m="1" x="60"/>
        <item m="1" x="203"/>
        <item m="1" x="363"/>
        <item m="1" x="329"/>
        <item m="1" x="288"/>
        <item m="1" x="301"/>
        <item m="1" x="138"/>
        <item m="1" x="204"/>
        <item m="1" x="150"/>
        <item m="1" x="218"/>
        <item m="1" x="118"/>
        <item m="1" x="244"/>
        <item m="1" x="318"/>
        <item m="1" x="159"/>
        <item m="1" x="202"/>
        <item m="1" x="245"/>
        <item m="1" x="30"/>
        <item m="1" x="98"/>
        <item m="1" x="54"/>
        <item m="1" x="176"/>
        <item m="1" x="200"/>
        <item m="1" x="321"/>
        <item m="1" x="174"/>
        <item m="1" x="172"/>
        <item m="1" x="83"/>
        <item m="1" x="23"/>
        <item m="1" x="303"/>
        <item m="1" x="263"/>
        <item m="1" x="231"/>
        <item m="1" x="214"/>
        <item m="1" x="358"/>
        <item m="1" x="343"/>
        <item m="1" x="212"/>
        <item m="1" x="360"/>
        <item m="1" x="158"/>
        <item m="1" x="183"/>
        <item m="1" x="254"/>
        <item m="1" x="359"/>
        <item m="1" x="276"/>
        <item m="1" x="69"/>
        <item m="1" x="21"/>
        <item m="1" x="312"/>
        <item m="1" x="55"/>
        <item m="1" x="151"/>
        <item m="1" x="258"/>
        <item m="1" x="284"/>
        <item m="1" x="266"/>
        <item m="1" x="238"/>
        <item m="1" x="379"/>
        <item m="1" x="298"/>
        <item m="1" x="251"/>
        <item m="1" x="179"/>
        <item m="1" x="236"/>
        <item m="1" x="229"/>
        <item m="1" x="32"/>
        <item m="1" x="247"/>
        <item m="1" x="311"/>
        <item m="1" x="230"/>
        <item m="1" x="339"/>
        <item m="1" x="369"/>
        <item m="1" x="34"/>
        <item m="1" x="364"/>
        <item m="1" x="246"/>
        <item m="1" x="115"/>
        <item m="1" x="7"/>
        <item m="1" x="167"/>
        <item m="1" x="108"/>
        <item m="1" x="184"/>
        <item m="1" x="378"/>
        <item m="1" x="135"/>
        <item m="1" x="20"/>
        <item m="1" x="160"/>
        <item m="1" x="162"/>
        <item m="1" x="48"/>
        <item m="1" x="186"/>
        <item m="1" x="199"/>
        <item m="1" x="45"/>
        <item m="1" x="198"/>
        <item m="1" x="332"/>
        <item m="1" x="297"/>
        <item m="1" x="110"/>
        <item m="1" x="260"/>
        <item m="1" x="61"/>
        <item m="1" x="273"/>
        <item m="1" x="268"/>
        <item m="1" x="241"/>
        <item m="1" x="272"/>
        <item m="1" x="249"/>
        <item m="1" x="347"/>
        <item m="1" x="147"/>
        <item m="1" x="82"/>
        <item m="1" x="370"/>
        <item m="1" x="323"/>
        <item m="1" x="144"/>
        <item m="1" x="148"/>
        <item m="1" x="253"/>
        <item m="1" x="182"/>
        <item m="1" x="161"/>
        <item m="1" x="37"/>
        <item m="1" x="96"/>
        <item m="1" x="308"/>
        <item m="1" x="270"/>
        <item m="1" x="136"/>
        <item m="1" x="125"/>
        <item m="1" x="114"/>
        <item m="1" x="377"/>
        <item m="1" x="81"/>
        <item m="1" x="221"/>
        <item m="1" x="41"/>
        <item m="1" x="107"/>
        <item m="1" x="192"/>
        <item m="1" x="127"/>
        <item m="1" x="18"/>
        <item m="1" x="355"/>
        <item m="1" x="5"/>
        <item m="1" x="275"/>
        <item m="1" x="123"/>
        <item m="1" x="101"/>
        <item m="1" x="300"/>
        <item m="1" x="31"/>
        <item m="1" x="51"/>
        <item m="1" x="165"/>
        <item m="1" x="194"/>
        <item m="1" x="296"/>
        <item m="1" x="314"/>
        <item m="1" x="225"/>
        <item m="1" x="250"/>
        <item m="1" x="191"/>
        <item m="1" x="39"/>
        <item m="1" x="117"/>
        <item m="1" x="156"/>
        <item m="1" x="29"/>
        <item m="1" x="239"/>
        <item m="1" x="227"/>
        <item m="1" x="205"/>
        <item m="1" x="95"/>
        <item m="1" x="139"/>
        <item m="1" x="317"/>
        <item m="1" x="33"/>
        <item m="1" x="188"/>
        <item m="1" x="243"/>
        <item m="1" x="124"/>
        <item m="1" x="113"/>
        <item m="1" x="226"/>
        <item m="1" x="25"/>
        <item m="1" x="210"/>
        <item m="1" x="352"/>
        <item m="1" x="62"/>
        <item m="1" x="13"/>
        <item m="1" x="44"/>
        <item m="1" x="46"/>
        <item m="1" x="286"/>
        <item m="1" x="140"/>
        <item m="1" x="282"/>
        <item m="1" x="325"/>
        <item m="1" x="28"/>
        <item m="1" x="255"/>
        <item m="1" x="302"/>
        <item m="1" x="219"/>
        <item m="1" x="333"/>
        <item m="1" x="109"/>
        <item m="1" x="47"/>
        <item m="1" x="319"/>
        <item m="1" x="119"/>
        <item m="1" x="234"/>
        <item m="1" x="79"/>
        <item m="1" x="166"/>
        <item m="1" x="6"/>
        <item m="1" x="185"/>
        <item m="1" x="187"/>
        <item m="1" x="126"/>
        <item m="1" x="66"/>
        <item m="1" x="291"/>
        <item m="1" x="175"/>
        <item m="1" x="181"/>
        <item m="1" x="274"/>
        <item m="1" x="65"/>
        <item m="1" x="197"/>
        <item m="1" x="220"/>
        <item m="1" x="261"/>
        <item m="1" x="122"/>
        <item m="1" x="155"/>
        <item m="1" x="15"/>
        <item m="1" x="331"/>
        <item m="1" x="141"/>
        <item m="1" x="283"/>
        <item m="1" x="365"/>
        <item m="1" x="346"/>
        <item m="1" x="180"/>
        <item m="1" x="189"/>
        <item m="1" x="216"/>
        <item m="1" x="19"/>
        <item m="1" x="344"/>
        <item m="1" x="237"/>
        <item m="1" x="240"/>
        <item m="1" x="357"/>
        <item m="1" x="362"/>
        <item m="1" x="257"/>
        <item m="1" x="43"/>
        <item m="1" x="281"/>
        <item m="1" x="145"/>
        <item m="1" x="324"/>
        <item m="1" x="64"/>
        <item m="1" x="178"/>
        <item m="1" x="56"/>
        <item m="1" x="42"/>
        <item m="1" x="97"/>
        <item m="1" x="306"/>
        <item m="1" x="265"/>
        <item m="1" x="368"/>
        <item m="1" x="9"/>
        <item m="1" x="217"/>
        <item m="1" x="299"/>
        <item m="1" x="262"/>
        <item m="1" x="112"/>
        <item m="1" x="78"/>
        <item m="1" x="99"/>
        <item m="1" x="252"/>
        <item m="1" x="116"/>
        <item m="1" x="232"/>
        <item m="1" x="327"/>
        <item m="1" x="313"/>
        <item m="1" x="235"/>
        <item m="1" x="310"/>
        <item m="1" x="68"/>
        <item m="1" x="335"/>
        <item m="1" x="70"/>
        <item m="1" x="356"/>
        <item m="1" x="111"/>
        <item m="1" x="228"/>
        <item m="1" x="40"/>
        <item m="1" x="50"/>
        <item m="1" x="256"/>
        <item m="1" x="309"/>
        <item m="1" x="351"/>
        <item m="1" x="27"/>
        <item m="1" x="63"/>
        <item m="1" x="12"/>
        <item m="1" x="326"/>
        <item m="1" x="100"/>
        <item m="1" x="71"/>
        <item x="0"/>
        <item x="1"/>
        <item t="default"/>
      </items>
    </pivotField>
    <pivotField compact="0" outline="0" showAll="0"/>
    <pivotField dataField="1" compact="0" outline="0" showAll="0"/>
    <pivotField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2">
        <item m="1" x="54"/>
        <item m="1" x="72"/>
        <item m="1" x="84"/>
        <item m="1" x="143"/>
        <item m="1" x="22"/>
        <item x="1"/>
        <item m="1" x="78"/>
        <item m="1" x="40"/>
        <item m="1" x="108"/>
        <item m="1" x="12"/>
        <item m="1" x="41"/>
        <item m="1" x="61"/>
        <item m="1" x="28"/>
        <item m="1" x="79"/>
        <item m="1" x="148"/>
        <item m="1" x="15"/>
        <item m="1" x="13"/>
        <item m="1" x="26"/>
        <item m="1" x="44"/>
        <item m="1" x="89"/>
        <item m="1" x="132"/>
        <item m="1" x="18"/>
        <item m="1" x="70"/>
        <item m="1" x="124"/>
        <item m="1" x="140"/>
        <item m="1" x="98"/>
        <item m="1" x="51"/>
        <item m="1" x="49"/>
        <item m="1" x="35"/>
        <item m="1" x="68"/>
        <item m="1" x="66"/>
        <item m="1" x="131"/>
        <item m="1" x="139"/>
        <item m="1" x="103"/>
        <item m="1" x="46"/>
        <item m="1" x="109"/>
        <item m="1" x="59"/>
        <item m="1" x="136"/>
        <item m="1" x="114"/>
        <item m="1" x="52"/>
        <item m="1" x="81"/>
        <item m="1" x="118"/>
        <item m="1" x="30"/>
        <item m="1" x="96"/>
        <item m="1" x="106"/>
        <item m="1" x="48"/>
        <item m="1" x="112"/>
        <item m="1" x="43"/>
        <item m="1" x="60"/>
        <item m="1" x="117"/>
        <item m="1" x="42"/>
        <item m="1" x="126"/>
        <item m="1" x="53"/>
        <item m="1" x="31"/>
        <item m="1" x="137"/>
        <item m="1" x="135"/>
        <item m="1" x="45"/>
        <item m="1" x="82"/>
        <item m="1" x="116"/>
        <item m="1" x="99"/>
        <item m="1" x="138"/>
        <item m="1" x="19"/>
        <item m="1" x="14"/>
        <item m="1" x="57"/>
        <item m="1" x="33"/>
        <item m="1" x="142"/>
        <item m="1" x="50"/>
        <item m="1" x="71"/>
        <item m="1" x="62"/>
        <item m="1" x="122"/>
        <item m="1" x="150"/>
        <item m="1" x="74"/>
        <item m="1" x="93"/>
        <item m="1" x="119"/>
        <item m="1" x="47"/>
        <item m="1" x="144"/>
        <item m="1" x="73"/>
        <item m="1" x="85"/>
        <item m="1" x="90"/>
        <item m="1" x="149"/>
        <item m="1" x="37"/>
        <item m="1" x="77"/>
        <item m="1" x="25"/>
        <item m="1" x="3"/>
        <item m="1" x="16"/>
        <item m="1" x="64"/>
        <item m="1" x="36"/>
        <item m="1" x="110"/>
        <item m="1" x="75"/>
        <item m="1" x="6"/>
        <item m="1" x="38"/>
        <item m="1" x="32"/>
        <item m="1" x="105"/>
        <item m="1" x="80"/>
        <item m="1" x="67"/>
        <item m="1" x="5"/>
        <item m="1" x="125"/>
        <item m="1" x="113"/>
        <item m="1" x="92"/>
        <item m="1" x="34"/>
        <item m="1" x="120"/>
        <item m="1" x="17"/>
        <item m="1" x="8"/>
        <item m="1" x="58"/>
        <item m="1" x="83"/>
        <item m="1" x="88"/>
        <item m="1" x="134"/>
        <item m="1" x="107"/>
        <item m="1" x="95"/>
        <item m="1" x="4"/>
        <item m="1" x="91"/>
        <item m="1" x="128"/>
        <item m="1" x="76"/>
        <item m="1" x="20"/>
        <item m="1" x="39"/>
        <item m="1" x="101"/>
        <item m="1" x="121"/>
        <item m="1" x="111"/>
        <item m="1" x="86"/>
        <item m="1" x="65"/>
        <item m="1" x="115"/>
        <item m="1" x="56"/>
        <item m="1" x="69"/>
        <item m="1" x="100"/>
        <item m="1" x="87"/>
        <item m="1" x="129"/>
        <item x="0"/>
        <item m="1" x="23"/>
        <item m="1" x="146"/>
        <item m="1" x="123"/>
        <item m="1" x="145"/>
        <item m="1" x="141"/>
        <item m="1" x="63"/>
        <item m="1" x="130"/>
        <item m="1" x="7"/>
        <item m="1" x="133"/>
        <item m="1" x="21"/>
        <item m="1" x="102"/>
        <item m="1" x="104"/>
        <item m="1" x="9"/>
        <item m="1" x="11"/>
        <item m="1" x="127"/>
        <item m="1" x="24"/>
        <item m="1" x="147"/>
        <item m="1" x="97"/>
        <item m="1" x="10"/>
        <item m="1" x="29"/>
        <item m="1" x="94"/>
        <item m="1" x="55"/>
        <item m="1" x="27"/>
        <item x="2"/>
        <item t="default"/>
      </items>
    </pivotField>
    <pivotField compact="0" outline="0" showAll="0"/>
    <pivotField compact="0" outline="0" showAll="0"/>
    <pivotField compact="0" outline="0" showAll="0"/>
    <pivotField axis="axisPage" compact="0" outline="0" showAll="0">
      <items count="5">
        <item x="0"/>
        <item x="1"/>
        <item x="3"/>
        <item x="2"/>
        <item t="default"/>
      </items>
    </pivotField>
    <pivotField compact="0" outline="0" showAll="0">
      <items count="22">
        <item x="1"/>
        <item m="1" x="3"/>
        <item m="1" x="5"/>
        <item m="1" x="4"/>
        <item m="1" x="9"/>
        <item m="1" x="14"/>
        <item m="1" x="7"/>
        <item m="1" x="12"/>
        <item m="1" x="8"/>
        <item m="1" x="16"/>
        <item m="1" x="6"/>
        <item m="1" x="10"/>
        <item m="1" x="13"/>
        <item m="1" x="18"/>
        <item m="1" x="20"/>
        <item x="0"/>
        <item m="1" x="19"/>
        <item m="1" x="15"/>
        <item m="1" x="17"/>
        <item m="1" x="11"/>
        <item x="2"/>
        <item t="default"/>
      </items>
    </pivotField>
    <pivotField compact="0" outline="0" showAll="0" sortType="descending">
      <items count="6">
        <item x="2"/>
        <item x="1"/>
        <item x="0"/>
        <item m="1" x="4"/>
        <item m="1" x="3"/>
        <item t="default"/>
      </items>
    </pivotField>
    <pivotField compact="0" outline="0" showAll="0"/>
    <pivotField compact="0" outline="0" showAll="0" sortType="descending">
      <items count="16">
        <item x="2"/>
        <item m="1" x="7"/>
        <item x="1"/>
        <item m="1" x="12"/>
        <item m="1" x="10"/>
        <item m="1" x="8"/>
        <item m="1" x="9"/>
        <item m="1" x="6"/>
        <item x="0"/>
        <item m="1" x="3"/>
        <item m="1" x="14"/>
        <item m="1" x="13"/>
        <item m="1" x="4"/>
        <item m="1" x="5"/>
        <item m="1" x="11"/>
        <item t="default"/>
      </items>
    </pivotField>
    <pivotField axis="axisRow" compact="0" outline="0" showAll="0" sortType="descending" defaultSubtotal="0">
      <items count="146">
        <item x="3"/>
        <item x="0"/>
        <item x="1"/>
        <item m="1" x="113"/>
        <item m="1" x="49"/>
        <item m="1" x="130"/>
        <item m="1" x="67"/>
        <item m="1" x="11"/>
        <item m="1" x="121"/>
        <item m="1" x="33"/>
        <item m="1" x="115"/>
        <item m="1" x="51"/>
        <item m="1" x="99"/>
        <item m="1" x="39"/>
        <item m="1" x="119"/>
        <item m="1" x="57"/>
        <item m="1" x="47"/>
        <item m="1" x="128"/>
        <item m="1" x="69"/>
        <item m="1" x="13"/>
        <item m="1" x="134"/>
        <item m="1" x="76"/>
        <item m="1" x="18"/>
        <item m="1" x="144"/>
        <item m="1" x="82"/>
        <item m="1" x="25"/>
        <item m="1" x="107"/>
        <item m="1" x="126"/>
        <item m="1" x="65"/>
        <item m="1" x="9"/>
        <item m="1" x="88"/>
        <item m="1" x="31"/>
        <item m="1" x="112"/>
        <item m="1" x="72"/>
        <item m="1" x="145"/>
        <item m="1" x="66"/>
        <item m="1" x="10"/>
        <item m="1" x="91"/>
        <item m="1" x="32"/>
        <item m="1" x="15"/>
        <item m="1" x="38"/>
        <item m="1" x="118"/>
        <item m="1" x="56"/>
        <item m="1" x="140"/>
        <item m="1" x="80"/>
        <item m="1" x="23"/>
        <item m="1" x="105"/>
        <item m="1" x="43"/>
        <item m="1" x="123"/>
        <item m="1" x="87"/>
        <item m="1" x="120"/>
        <item m="1" x="143"/>
        <item m="1" x="24"/>
        <item m="1" x="125"/>
        <item m="1" x="64"/>
        <item m="1" x="30"/>
        <item m="1" x="129"/>
        <item m="1" x="71"/>
        <item m="1" x="37"/>
        <item m="1" x="135"/>
        <item m="1" x="79"/>
        <item m="1" x="85"/>
        <item m="1" x="50"/>
        <item m="1" x="55"/>
        <item m="1" x="104"/>
        <item m="1" x="62"/>
        <item m="1" x="41"/>
        <item m="1" x="45"/>
        <item m="1" x="48"/>
        <item m="1" x="96"/>
        <item m="1" x="90"/>
        <item m="1" x="98"/>
        <item m="1" x="103"/>
        <item m="1" x="86"/>
        <item m="1" x="109"/>
        <item m="1" x="95"/>
        <item m="1" x="102"/>
        <item m="1" x="60"/>
        <item m="1" x="84"/>
        <item m="1" x="26"/>
        <item m="1" x="139"/>
        <item m="1" x="6"/>
        <item m="1" x="133"/>
        <item m="1" x="75"/>
        <item m="1" x="17"/>
        <item m="1" x="54"/>
        <item m="1" x="59"/>
        <item m="1" x="132"/>
        <item m="1" x="73"/>
        <item m="1" x="46"/>
        <item m="1" x="53"/>
        <item m="1" x="16"/>
        <item m="1" x="58"/>
        <item m="1" x="44"/>
        <item m="1" x="124"/>
        <item m="1" x="63"/>
        <item m="1" x="20"/>
        <item m="1" x="108"/>
        <item m="1" x="114"/>
        <item m="1" x="97"/>
        <item m="1" x="117"/>
        <item m="1" x="92"/>
        <item m="1" x="100"/>
        <item m="1" x="106"/>
        <item m="1" x="8"/>
        <item m="1" x="111"/>
        <item m="1" x="94"/>
        <item m="1" x="116"/>
        <item m="1" x="14"/>
        <item m="1" x="138"/>
        <item m="1" x="22"/>
        <item m="1" x="5"/>
        <item m="1" x="28"/>
        <item m="1" x="81"/>
        <item m="1" x="7"/>
        <item m="1" x="93"/>
        <item m="1" x="78"/>
        <item m="1" x="19"/>
        <item m="1" x="101"/>
        <item m="1" x="137"/>
        <item m="1" x="4"/>
        <item m="1" x="12"/>
        <item m="1" x="52"/>
        <item m="1" x="29"/>
        <item m="1" x="42"/>
        <item m="1" x="21"/>
        <item m="1" x="27"/>
        <item m="1" x="35"/>
        <item m="1" x="70"/>
        <item m="1" x="77"/>
        <item m="1" x="83"/>
        <item m="1" x="89"/>
        <item m="1" x="61"/>
        <item m="1" x="68"/>
        <item m="1" x="74"/>
        <item m="1" x="142"/>
        <item m="1" x="122"/>
        <item m="1" x="127"/>
        <item m="1" x="131"/>
        <item m="1" x="136"/>
        <item m="1" x="34"/>
        <item m="1" x="40"/>
        <item m="1" x="141"/>
        <item m="1" x="110"/>
        <item m="1" x="36"/>
        <item x="2"/>
      </items>
    </pivotField>
    <pivotField compact="0" outline="0" showAll="0"/>
    <pivotField compact="0" outline="0" showAll="0">
      <items count="15">
        <item x="1"/>
        <item m="1" x="3"/>
        <item x="0"/>
        <item m="1" x="4"/>
        <item m="1" x="8"/>
        <item m="1" x="5"/>
        <item m="1" x="13"/>
        <item m="1" x="7"/>
        <item m="1" x="10"/>
        <item m="1" x="12"/>
        <item m="1" x="9"/>
        <item m="1" x="11"/>
        <item m="1" x="6"/>
        <item x="2"/>
        <item t="default"/>
      </items>
    </pivotField>
    <pivotField compact="0" outline="0" showAll="0"/>
    <pivotField compact="0" outline="0" showAll="0">
      <items count="11">
        <item x="1"/>
        <item m="1" x="3"/>
        <item m="1" x="8"/>
        <item x="0"/>
        <item m="1" x="9"/>
        <item m="1" x="4"/>
        <item m="1" x="7"/>
        <item m="1" x="6"/>
        <item m="1" x="5"/>
        <item x="2"/>
        <item t="default"/>
      </items>
    </pivotField>
    <pivotField compact="0" outline="0" showAl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s>
  <rowFields count="2">
    <field x="31"/>
    <field x="5"/>
  </rowFields>
  <rowItems count="1">
    <i>
      <x v="1"/>
      <x v="379"/>
    </i>
  </rowItems>
  <colFields count="1">
    <field x="-2"/>
  </colFields>
  <colItems count="11">
    <i>
      <x/>
    </i>
    <i i="1">
      <x v="1"/>
    </i>
    <i i="2">
      <x v="2"/>
    </i>
    <i i="3">
      <x v="3"/>
    </i>
    <i i="4">
      <x v="4"/>
    </i>
    <i i="5">
      <x v="5"/>
    </i>
    <i i="6">
      <x v="6"/>
    </i>
    <i i="7">
      <x v="7"/>
    </i>
    <i i="8">
      <x v="8"/>
    </i>
    <i i="9">
      <x v="9"/>
    </i>
    <i i="10">
      <x v="10"/>
    </i>
  </colItems>
  <pageFields count="1">
    <pageField fld="26" item="0" hier="-1"/>
  </pageFields>
  <dataFields count="11">
    <dataField name="Delivered " fld="7" baseField="22" baseItem="1" numFmtId="3"/>
    <dataField name="Delivery Rate " fld="37" subtotal="average" baseField="22" baseItem="1" numFmtId="10"/>
    <dataField name="Unique Opens " fld="9" baseField="22" baseItem="1" numFmtId="3"/>
    <dataField name="Open Rate (Unique)" fld="38" subtotal="average" baseField="22" baseItem="1" numFmtId="10"/>
    <dataField name="Total Opens " fld="10" baseField="22" baseItem="1" numFmtId="3"/>
    <dataField name="Open Rate (Total)" fld="39" subtotal="average" baseField="22" baseItem="1" numFmtId="10"/>
    <dataField name="Unique Clicks " fld="11" baseField="22" baseItem="1" numFmtId="3"/>
    <dataField name="Click Rate (Unique)" fld="40" subtotal="average" baseField="22" baseItem="1" numFmtId="10"/>
    <dataField name="Click-to-Open Rate (Unique)" fld="42" subtotal="average" baseField="22" baseItem="1" numFmtId="10"/>
    <dataField name="Total Clicks " fld="12" baseField="22" baseItem="1" numFmtId="3"/>
    <dataField name="Click Rate (Total)" fld="41" subtotal="average" baseField="22" baseItem="1" numFmtId="10"/>
  </dataFields>
  <formats count="15">
    <format dxfId="64">
      <pivotArea field="28" type="button" dataOnly="0" labelOnly="1" outline="0"/>
    </format>
    <format dxfId="63">
      <pivotArea field="30" type="button" dataOnly="0" labelOnly="1" outline="0"/>
    </format>
    <format dxfId="62">
      <pivotArea field="31" type="button" dataOnly="0" labelOnly="1" outline="0" axis="axisRow" fieldPosition="0"/>
    </format>
    <format dxfId="61">
      <pivotArea field="5" type="button" dataOnly="0" labelOnly="1" outline="0" axis="axisRow" fieldPosition="1"/>
    </format>
    <format dxfId="60">
      <pivotArea dataOnly="0" labelOnly="1" outline="0" fieldPosition="0">
        <references count="1">
          <reference field="4294967294" count="11">
            <x v="0"/>
            <x v="1"/>
            <x v="2"/>
            <x v="3"/>
            <x v="4"/>
            <x v="5"/>
            <x v="6"/>
            <x v="7"/>
            <x v="8"/>
            <x v="9"/>
            <x v="10"/>
          </reference>
        </references>
      </pivotArea>
    </format>
    <format dxfId="59">
      <pivotArea field="28" type="button" dataOnly="0" labelOnly="1" outline="0"/>
    </format>
    <format dxfId="58">
      <pivotArea field="30" type="button" dataOnly="0" labelOnly="1" outline="0"/>
    </format>
    <format dxfId="57">
      <pivotArea field="31" type="button" dataOnly="0" labelOnly="1" outline="0" axis="axisRow" fieldPosition="0"/>
    </format>
    <format dxfId="56">
      <pivotArea field="5" type="button" dataOnly="0" labelOnly="1" outline="0" axis="axisRow" fieldPosition="1"/>
    </format>
    <format dxfId="55">
      <pivotArea field="28" type="button" dataOnly="0" labelOnly="1" outline="0"/>
    </format>
    <format dxfId="54">
      <pivotArea type="all" dataOnly="0" outline="0" fieldPosition="0"/>
    </format>
    <format dxfId="53">
      <pivotArea outline="0" collapsedLevelsAreSubtotals="1" fieldPosition="0"/>
    </format>
    <format dxfId="52">
      <pivotArea dataOnly="0" labelOnly="1" outline="0" fieldPosition="0">
        <references count="1">
          <reference field="4294967294" count="11">
            <x v="0"/>
            <x v="1"/>
            <x v="2"/>
            <x v="3"/>
            <x v="4"/>
            <x v="5"/>
            <x v="6"/>
            <x v="7"/>
            <x v="8"/>
            <x v="9"/>
            <x v="10"/>
          </reference>
        </references>
      </pivotArea>
    </format>
    <format dxfId="51">
      <pivotArea type="all" dataOnly="0" outline="0" fieldPosition="0"/>
    </format>
    <format dxfId="50">
      <pivotArea dataOnly="0" labelOnly="1" outline="0" fieldPosition="0">
        <references count="2">
          <reference field="5" count="1">
            <x v="337"/>
          </reference>
          <reference field="31" count="1" selected="0">
            <x v="7"/>
          </reference>
        </references>
      </pivotArea>
    </format>
  </formats>
  <pivotTableStyleInfo name="PivotStyleMedium9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ortal" sourceName="Portal">
  <pivotTables>
    <pivotTable tabId="3" name="PivotTable1"/>
    <pivotTable tabId="3" name="PivotTable2"/>
  </pivotTables>
  <data>
    <tabular pivotCacheId="2" showMissing="0">
      <items count="10">
        <i x="0" s="1"/>
        <i x="2" s="1"/>
        <i x="1" s="1" nd="1"/>
        <i x="3" s="1" nd="1"/>
        <i x="8" s="1" nd="1"/>
        <i x="9" s="1" nd="1"/>
        <i x="4" s="1" nd="1"/>
        <i x="7" s="1" nd="1"/>
        <i x="6" s="1" nd="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udience" sourceName="Audience">
  <pivotTables>
    <pivotTable tabId="3" name="PivotTable1"/>
    <pivotTable tabId="3" name="PivotTable2"/>
  </pivotTables>
  <data>
    <tabular pivotCacheId="2" showMissing="0">
      <items count="14">
        <i x="0" s="1"/>
        <i x="2" s="1"/>
        <i x="1" s="1" nd="1"/>
        <i x="3" s="1" nd="1"/>
        <i x="4" s="1" nd="1"/>
        <i x="8" s="1" nd="1"/>
        <i x="5" s="1" nd="1"/>
        <i x="13" s="1" nd="1"/>
        <i x="7" s="1" nd="1"/>
        <i x="10" s="1" nd="1"/>
        <i x="12" s="1" nd="1"/>
        <i x="9" s="1" nd="1"/>
        <i x="11" s="1" nd="1"/>
        <i x="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lient" sourceName="Client">
  <pivotTables>
    <pivotTable tabId="3" name="PivotTable1"/>
    <pivotTable tabId="3" name="PivotTable2"/>
  </pivotTables>
  <data>
    <tabular pivotCacheId="2" showMissing="0">
      <items count="151">
        <i x="0" s="1"/>
        <i x="2" s="1"/>
        <i x="1" s="1" nd="1"/>
        <i x="54" s="1" nd="1"/>
        <i x="72" s="1" nd="1"/>
        <i x="84" s="1" nd="1"/>
        <i x="22" s="1" nd="1"/>
        <i x="143" s="1" nd="1"/>
        <i x="78" s="1" nd="1"/>
        <i x="40" s="1" nd="1"/>
        <i x="108" s="1" nd="1"/>
        <i x="12" s="1" nd="1"/>
        <i x="41" s="1" nd="1"/>
        <i x="61" s="1" nd="1"/>
        <i x="28" s="1" nd="1"/>
        <i x="79" s="1" nd="1"/>
        <i x="148" s="1" nd="1"/>
        <i x="15" s="1" nd="1"/>
        <i x="13" s="1" nd="1"/>
        <i x="26" s="1" nd="1"/>
        <i x="44" s="1" nd="1"/>
        <i x="89" s="1" nd="1"/>
        <i x="132" s="1" nd="1"/>
        <i x="18" s="1" nd="1"/>
        <i x="70" s="1" nd="1"/>
        <i x="124" s="1" nd="1"/>
        <i x="140" s="1" nd="1"/>
        <i x="98" s="1" nd="1"/>
        <i x="51" s="1" nd="1"/>
        <i x="49" s="1" nd="1"/>
        <i x="35" s="1" nd="1"/>
        <i x="68" s="1" nd="1"/>
        <i x="66" s="1" nd="1"/>
        <i x="131" s="1" nd="1"/>
        <i x="139" s="1" nd="1"/>
        <i x="103" s="1" nd="1"/>
        <i x="46" s="1" nd="1"/>
        <i x="109" s="1" nd="1"/>
        <i x="59" s="1" nd="1"/>
        <i x="136" s="1" nd="1"/>
        <i x="114" s="1" nd="1"/>
        <i x="52" s="1" nd="1"/>
        <i x="81" s="1" nd="1"/>
        <i x="118" s="1" nd="1"/>
        <i x="30" s="1" nd="1"/>
        <i x="96" s="1" nd="1"/>
        <i x="106" s="1" nd="1"/>
        <i x="48" s="1" nd="1"/>
        <i x="112" s="1" nd="1"/>
        <i x="43" s="1" nd="1"/>
        <i x="60" s="1" nd="1"/>
        <i x="117" s="1" nd="1"/>
        <i x="42" s="1" nd="1"/>
        <i x="126" s="1" nd="1"/>
        <i x="53" s="1" nd="1"/>
        <i x="31" s="1" nd="1"/>
        <i x="137" s="1" nd="1"/>
        <i x="135" s="1" nd="1"/>
        <i x="45" s="1" nd="1"/>
        <i x="82" s="1" nd="1"/>
        <i x="116" s="1" nd="1"/>
        <i x="99" s="1" nd="1"/>
        <i x="138" s="1" nd="1"/>
        <i x="19" s="1" nd="1"/>
        <i x="14" s="1" nd="1"/>
        <i x="57" s="1" nd="1"/>
        <i x="33" s="1" nd="1"/>
        <i x="142" s="1" nd="1"/>
        <i x="50" s="1" nd="1"/>
        <i x="71" s="1" nd="1"/>
        <i x="62" s="1" nd="1"/>
        <i x="122" s="1" nd="1"/>
        <i x="150" s="1" nd="1"/>
        <i x="74" s="1" nd="1"/>
        <i x="93" s="1" nd="1"/>
        <i x="119" s="1" nd="1"/>
        <i x="47" s="1" nd="1"/>
        <i x="144" s="1" nd="1"/>
        <i x="73" s="1" nd="1"/>
        <i x="85" s="1" nd="1"/>
        <i x="90" s="1" nd="1"/>
        <i x="149" s="1" nd="1"/>
        <i x="37" s="1" nd="1"/>
        <i x="77" s="1" nd="1"/>
        <i x="25" s="1" nd="1"/>
        <i x="3" s="1" nd="1"/>
        <i x="16" s="1" nd="1"/>
        <i x="64" s="1" nd="1"/>
        <i x="36" s="1" nd="1"/>
        <i x="110" s="1" nd="1"/>
        <i x="75" s="1" nd="1"/>
        <i x="6" s="1" nd="1"/>
        <i x="38" s="1" nd="1"/>
        <i x="32" s="1" nd="1"/>
        <i x="105" s="1" nd="1"/>
        <i x="80" s="1" nd="1"/>
        <i x="67" s="1" nd="1"/>
        <i x="5" s="1" nd="1"/>
        <i x="125" s="1" nd="1"/>
        <i x="113" s="1" nd="1"/>
        <i x="92" s="1" nd="1"/>
        <i x="34" s="1" nd="1"/>
        <i x="120" s="1" nd="1"/>
        <i x="17" s="1" nd="1"/>
        <i x="8" s="1" nd="1"/>
        <i x="58" s="1" nd="1"/>
        <i x="83" s="1" nd="1"/>
        <i x="88" s="1" nd="1"/>
        <i x="134" s="1" nd="1"/>
        <i x="107" s="1" nd="1"/>
        <i x="95" s="1" nd="1"/>
        <i x="4" s="1" nd="1"/>
        <i x="91" s="1" nd="1"/>
        <i x="128" s="1" nd="1"/>
        <i x="76" s="1" nd="1"/>
        <i x="20" s="1" nd="1"/>
        <i x="39" s="1" nd="1"/>
        <i x="101" s="1" nd="1"/>
        <i x="121" s="1" nd="1"/>
        <i x="111" s="1" nd="1"/>
        <i x="86" s="1" nd="1"/>
        <i x="65" s="1" nd="1"/>
        <i x="115" s="1" nd="1"/>
        <i x="56" s="1" nd="1"/>
        <i x="69" s="1" nd="1"/>
        <i x="100" s="1" nd="1"/>
        <i x="87" s="1" nd="1"/>
        <i x="129" s="1" nd="1"/>
        <i x="23" s="1" nd="1"/>
        <i x="146" s="1" nd="1"/>
        <i x="123" s="1" nd="1"/>
        <i x="145" s="1" nd="1"/>
        <i x="141" s="1" nd="1"/>
        <i x="63" s="1" nd="1"/>
        <i x="130" s="1" nd="1"/>
        <i x="7" s="1" nd="1"/>
        <i x="133" s="1" nd="1"/>
        <i x="21" s="1" nd="1"/>
        <i x="102" s="1" nd="1"/>
        <i x="104" s="1" nd="1"/>
        <i x="9" s="1" nd="1"/>
        <i x="11" s="1" nd="1"/>
        <i x="127" s="1" nd="1"/>
        <i x="24" s="1" nd="1"/>
        <i x="147" s="1" nd="1"/>
        <i x="97" s="1" nd="1"/>
        <i x="10" s="1" nd="1"/>
        <i x="29" s="1" nd="1"/>
        <i x="94" s="1" nd="1"/>
        <i x="55" s="1" nd="1"/>
        <i x="27"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ub_Name" sourceName="Pub Name">
  <pivotTables>
    <pivotTable tabId="3" name="PivotTable1"/>
  </pivotTables>
  <data>
    <tabular pivotCacheId="2" showMissing="0">
      <items count="21">
        <i x="0" s="1"/>
        <i x="1" s="1" nd="1"/>
        <i x="2" s="1" nd="1"/>
        <i x="3" s="1" nd="1"/>
        <i x="5" s="1" nd="1"/>
        <i x="4" s="1" nd="1"/>
        <i x="9" s="1" nd="1"/>
        <i x="14" s="1" nd="1"/>
        <i x="7" s="1" nd="1"/>
        <i x="12" s="1" nd="1"/>
        <i x="8" s="1" nd="1"/>
        <i x="16" s="1" nd="1"/>
        <i x="6" s="1" nd="1"/>
        <i x="10" s="1" nd="1"/>
        <i x="13" s="1" nd="1"/>
        <i x="18" s="1" nd="1"/>
        <i x="20" s="1" nd="1"/>
        <i x="19" s="1" nd="1"/>
        <i x="15" s="1" nd="1"/>
        <i x="17" s="1" nd="1"/>
        <i x="1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ortal" cache="Slicer_Portal" caption="Select the Portal" columnCount="3" rowHeight="241300"/>
  <slicer name="Audience" cache="Slicer_Audience" caption="Select the Audience" columnCount="3" style="SlicerStyleLight2" rowHeight="241300"/>
  <slicer name="Client" cache="Slicer_Client" caption="Select the Client" columnCount="6" style="SlicerStyleLight6" rowHeight="241300"/>
  <slicer name="Pub Name" cache="Slicer_Pub_Name" caption="Pub Name" columnCount="2" style="SlicerStyleLight3" rowHeight="241300"/>
</slicers>
</file>

<file path=xl/tables/table1.xml><?xml version="1.0" encoding="utf-8"?>
<table xmlns="http://schemas.openxmlformats.org/spreadsheetml/2006/main" id="2" name="Table33" displayName="Table33" ref="H1:P1643" totalsRowShown="0">
  <autoFilter ref="H1:P1643"/>
  <tableColumns count="9">
    <tableColumn id="1" name="List and Segment"/>
    <tableColumn id="2" name="Pub"/>
    <tableColumn id="3" name="Audience"/>
    <tableColumn id="4" name="Portal"/>
    <tableColumn id="5" name="eNewsletter (legacy)"/>
    <tableColumn id="6" name="eNewsletter Name Change Start Date" dataDxfId="0"/>
    <tableColumn id="7" name="eNewsletter (Current)"/>
    <tableColumn id="8" name="Pub Date Change"/>
    <tableColumn id="9" name="Pub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fs02.sbmedia.com\shared\MDMktg\eMarketing\Lyris%20Reporting" TargetMode="External"/><Relationship Id="rId2" Type="http://schemas.openxmlformats.org/officeDocument/2006/relationships/hyperlink" Target="file:///\\fs02.sbmedia.com\shared\MDMktg\eMarketing\Lyris%20Reporting" TargetMode="External"/><Relationship Id="rId1" Type="http://schemas.openxmlformats.org/officeDocument/2006/relationships/hyperlink" Target="file:///\\fs02.sbmedia.com\shared\MDMktg\eMarketing\Lyris%20Reporting\SummitReport.ex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58"/>
  <sheetViews>
    <sheetView zoomScale="85" zoomScaleNormal="85" workbookViewId="0">
      <pane ySplit="2" topLeftCell="A3" activePane="bottomLeft" state="frozen"/>
      <selection pane="bottomLeft" activeCell="K17" sqref="K17"/>
    </sheetView>
  </sheetViews>
  <sheetFormatPr defaultRowHeight="23.25" customHeight="1" x14ac:dyDescent="0.25"/>
  <cols>
    <col min="1" max="1" width="4.140625" style="56" customWidth="1"/>
    <col min="2" max="2" width="9" style="32" customWidth="1"/>
    <col min="3" max="3" width="7.7109375" style="32" customWidth="1"/>
    <col min="4" max="16384" width="9.140625" style="32"/>
  </cols>
  <sheetData>
    <row r="1" spans="1:22" ht="23.25" customHeight="1" x14ac:dyDescent="0.25">
      <c r="A1" s="84" t="s">
        <v>1007</v>
      </c>
      <c r="B1" s="85"/>
      <c r="C1" s="85"/>
      <c r="D1" s="85"/>
      <c r="E1" s="85"/>
      <c r="F1" s="85"/>
      <c r="G1" s="85"/>
      <c r="H1" s="85"/>
      <c r="I1" s="85"/>
      <c r="J1" s="30"/>
      <c r="K1" s="30"/>
      <c r="L1" s="30"/>
      <c r="M1" s="30"/>
      <c r="N1" s="30"/>
      <c r="O1" s="30"/>
      <c r="P1" s="30"/>
      <c r="Q1" s="30"/>
      <c r="R1" s="30"/>
      <c r="S1" s="30"/>
      <c r="T1" s="30"/>
      <c r="U1" s="30"/>
      <c r="V1" s="31"/>
    </row>
    <row r="2" spans="1:22" s="57" customFormat="1" ht="15.75" customHeight="1" x14ac:dyDescent="0.25">
      <c r="A2" s="63" t="s">
        <v>1021</v>
      </c>
      <c r="B2" s="58"/>
      <c r="C2" s="58"/>
      <c r="D2" s="58"/>
      <c r="E2" s="58"/>
      <c r="F2" s="58"/>
      <c r="G2" s="58"/>
      <c r="H2" s="58"/>
      <c r="I2" s="58"/>
      <c r="J2" s="58"/>
      <c r="K2" s="58"/>
      <c r="L2" s="58"/>
      <c r="M2" s="58"/>
      <c r="N2" s="58"/>
      <c r="O2" s="58"/>
      <c r="P2" s="58"/>
      <c r="Q2" s="58"/>
      <c r="R2" s="58"/>
      <c r="S2" s="58"/>
      <c r="T2" s="58"/>
      <c r="U2" s="58"/>
      <c r="V2" s="59"/>
    </row>
    <row r="3" spans="1:22" ht="15.75" customHeight="1" x14ac:dyDescent="0.25">
      <c r="A3" s="33"/>
      <c r="B3" s="34"/>
      <c r="C3" s="34"/>
      <c r="D3" s="34"/>
      <c r="E3" s="34"/>
      <c r="F3" s="34"/>
      <c r="G3" s="34"/>
      <c r="H3" s="34"/>
      <c r="I3" s="34"/>
      <c r="J3" s="34"/>
      <c r="K3" s="34"/>
      <c r="L3" s="34"/>
      <c r="M3" s="34"/>
      <c r="N3" s="34"/>
      <c r="O3" s="34"/>
      <c r="P3" s="34"/>
      <c r="Q3" s="34"/>
      <c r="R3" s="34"/>
      <c r="S3" s="34"/>
      <c r="T3" s="34"/>
      <c r="U3" s="34"/>
      <c r="V3" s="35"/>
    </row>
    <row r="4" spans="1:22" ht="23.25" customHeight="1" x14ac:dyDescent="0.25">
      <c r="A4" s="36">
        <v>1</v>
      </c>
      <c r="B4" s="93" t="s">
        <v>1037</v>
      </c>
      <c r="C4" s="93"/>
      <c r="D4" s="93"/>
      <c r="E4" s="93"/>
      <c r="F4" s="93"/>
      <c r="G4" s="93"/>
      <c r="H4" s="93"/>
      <c r="I4" s="93"/>
      <c r="J4" s="93"/>
      <c r="K4" s="93"/>
      <c r="L4" s="93"/>
      <c r="M4" s="93"/>
      <c r="N4" s="34"/>
      <c r="O4" s="34"/>
      <c r="P4" s="34"/>
      <c r="Q4" s="34"/>
      <c r="R4" s="34"/>
      <c r="S4" s="34"/>
      <c r="T4" s="34"/>
      <c r="U4" s="34"/>
      <c r="V4" s="35"/>
    </row>
    <row r="5" spans="1:22" ht="23.25" customHeight="1" x14ac:dyDescent="0.25">
      <c r="A5" s="36"/>
      <c r="B5" s="37" t="s">
        <v>1000</v>
      </c>
      <c r="C5" s="86" t="s">
        <v>1038</v>
      </c>
      <c r="D5" s="86"/>
      <c r="E5" s="86"/>
      <c r="F5" s="86"/>
      <c r="G5" s="86"/>
      <c r="H5" s="86"/>
      <c r="I5" s="86"/>
      <c r="J5" s="86"/>
      <c r="K5" s="86"/>
      <c r="L5" s="86"/>
      <c r="M5" s="86"/>
      <c r="N5" s="86"/>
      <c r="O5" s="86"/>
      <c r="P5" s="86"/>
      <c r="Q5" s="86"/>
      <c r="R5" s="86"/>
      <c r="S5" s="34"/>
      <c r="T5" s="34"/>
      <c r="U5" s="34"/>
      <c r="V5" s="35"/>
    </row>
    <row r="6" spans="1:22" ht="23.25" customHeight="1" x14ac:dyDescent="0.25">
      <c r="A6" s="36"/>
      <c r="B6" s="37"/>
      <c r="C6" s="79"/>
      <c r="D6" s="79"/>
      <c r="E6" s="79"/>
      <c r="F6" s="79"/>
      <c r="G6" s="79"/>
      <c r="H6" s="79"/>
      <c r="I6" s="79"/>
      <c r="J6" s="79"/>
      <c r="K6" s="79"/>
      <c r="L6" s="79"/>
      <c r="M6" s="79"/>
      <c r="N6" s="79"/>
      <c r="O6" s="79"/>
      <c r="P6" s="79"/>
      <c r="Q6" s="79"/>
      <c r="R6" s="79"/>
      <c r="S6" s="34"/>
      <c r="T6" s="34"/>
      <c r="U6" s="34"/>
      <c r="V6" s="35"/>
    </row>
    <row r="7" spans="1:22" ht="23.25" customHeight="1" x14ac:dyDescent="0.25">
      <c r="A7" s="36">
        <v>2</v>
      </c>
      <c r="B7" s="86" t="s">
        <v>999</v>
      </c>
      <c r="C7" s="86"/>
      <c r="D7" s="86"/>
      <c r="E7" s="86"/>
      <c r="F7" s="86"/>
      <c r="G7" s="86"/>
      <c r="H7" s="86"/>
      <c r="I7" s="86"/>
      <c r="J7" s="86"/>
      <c r="K7" s="86"/>
      <c r="L7" s="86"/>
      <c r="M7" s="86"/>
      <c r="N7" s="34"/>
      <c r="O7" s="34"/>
      <c r="P7" s="34"/>
      <c r="Q7" s="34"/>
      <c r="R7" s="34"/>
      <c r="S7" s="34"/>
      <c r="T7" s="34"/>
      <c r="U7" s="34"/>
      <c r="V7" s="35"/>
    </row>
    <row r="8" spans="1:22" ht="23.25" customHeight="1" x14ac:dyDescent="0.25">
      <c r="A8" s="36"/>
      <c r="B8" s="79"/>
      <c r="C8" s="79" t="s">
        <v>1886</v>
      </c>
      <c r="D8" s="79"/>
      <c r="E8" s="79"/>
      <c r="F8" s="79"/>
      <c r="G8" s="79"/>
      <c r="H8" s="79"/>
      <c r="I8" s="79"/>
      <c r="J8" s="79"/>
      <c r="K8" s="79"/>
      <c r="L8" s="79"/>
      <c r="M8" s="79"/>
      <c r="N8" s="34"/>
      <c r="O8" s="34"/>
      <c r="P8" s="34"/>
      <c r="Q8" s="34"/>
      <c r="R8" s="34"/>
      <c r="S8" s="34"/>
      <c r="T8" s="34"/>
      <c r="U8" s="34"/>
      <c r="V8" s="35"/>
    </row>
    <row r="9" spans="1:22" ht="23.25" customHeight="1" x14ac:dyDescent="0.25">
      <c r="A9" s="36"/>
      <c r="B9" s="37" t="s">
        <v>1000</v>
      </c>
      <c r="C9" s="34" t="s">
        <v>998</v>
      </c>
      <c r="D9" s="34"/>
      <c r="E9" s="34"/>
      <c r="F9" s="34"/>
      <c r="G9" s="34"/>
      <c r="H9" s="34"/>
      <c r="I9" s="34"/>
      <c r="J9" s="34"/>
      <c r="K9" s="34"/>
      <c r="L9" s="34"/>
      <c r="M9" s="34"/>
      <c r="N9" s="34"/>
      <c r="O9" s="34"/>
      <c r="P9" s="34"/>
      <c r="Q9" s="34"/>
      <c r="R9" s="34"/>
      <c r="S9" s="34"/>
      <c r="T9" s="34"/>
      <c r="U9" s="34"/>
      <c r="V9" s="35"/>
    </row>
    <row r="10" spans="1:22" ht="23.25" customHeight="1" x14ac:dyDescent="0.25">
      <c r="A10" s="36"/>
      <c r="B10" s="37" t="s">
        <v>1001</v>
      </c>
      <c r="C10" s="34" t="s">
        <v>1022</v>
      </c>
      <c r="D10" s="34"/>
      <c r="E10" s="34"/>
      <c r="F10" s="34"/>
      <c r="G10" s="34"/>
      <c r="H10" s="34"/>
      <c r="I10" s="34"/>
      <c r="J10" s="34"/>
      <c r="K10" s="34"/>
      <c r="L10" s="34"/>
      <c r="M10" s="34"/>
      <c r="N10" s="34"/>
      <c r="O10" s="34"/>
      <c r="P10" s="34"/>
      <c r="Q10" s="34"/>
      <c r="R10" s="34"/>
      <c r="S10" s="34"/>
      <c r="T10" s="34"/>
      <c r="U10" s="34"/>
      <c r="V10" s="35"/>
    </row>
    <row r="11" spans="1:22" ht="23.25" customHeight="1" x14ac:dyDescent="0.25">
      <c r="A11" s="36"/>
      <c r="B11" s="37" t="s">
        <v>1002</v>
      </c>
      <c r="C11" s="34" t="s">
        <v>1003</v>
      </c>
      <c r="D11" s="34"/>
      <c r="E11" s="34"/>
      <c r="F11" s="34"/>
      <c r="G11" s="34"/>
      <c r="H11" s="34"/>
      <c r="I11" s="34"/>
      <c r="J11" s="34"/>
      <c r="K11" s="34"/>
      <c r="L11" s="34"/>
      <c r="M11" s="34"/>
      <c r="N11" s="34"/>
      <c r="O11" s="34"/>
      <c r="P11" s="34"/>
      <c r="Q11" s="34"/>
      <c r="R11" s="34"/>
      <c r="S11" s="34"/>
      <c r="T11" s="34"/>
      <c r="U11" s="34"/>
      <c r="V11" s="35"/>
    </row>
    <row r="12" spans="1:22" ht="23.25" customHeight="1" x14ac:dyDescent="0.25">
      <c r="A12" s="36"/>
      <c r="B12" s="37"/>
      <c r="C12" s="34"/>
      <c r="D12" s="34"/>
      <c r="E12" s="34"/>
      <c r="F12" s="34"/>
      <c r="G12" s="34"/>
      <c r="H12" s="34"/>
      <c r="I12" s="34"/>
      <c r="J12" s="34"/>
      <c r="K12" s="34"/>
      <c r="L12" s="34"/>
      <c r="M12" s="34"/>
      <c r="N12" s="34"/>
      <c r="O12" s="34"/>
      <c r="P12" s="34"/>
      <c r="Q12" s="34"/>
      <c r="R12" s="34"/>
      <c r="S12" s="34"/>
      <c r="T12" s="34"/>
      <c r="U12" s="34"/>
      <c r="V12" s="35"/>
    </row>
    <row r="13" spans="1:22" ht="23.25" customHeight="1" x14ac:dyDescent="0.25">
      <c r="A13" s="36">
        <v>3</v>
      </c>
      <c r="B13" s="38" t="s">
        <v>1004</v>
      </c>
      <c r="C13" s="34"/>
      <c r="D13" s="34"/>
      <c r="E13" s="34"/>
      <c r="F13" s="34"/>
      <c r="G13" s="34"/>
      <c r="H13" s="34"/>
      <c r="I13" s="34"/>
      <c r="J13" s="34"/>
      <c r="K13" s="34"/>
      <c r="L13" s="34"/>
      <c r="M13" s="34"/>
      <c r="N13" s="34"/>
      <c r="O13" s="34"/>
      <c r="P13" s="34"/>
      <c r="Q13" s="34"/>
      <c r="R13" s="34"/>
      <c r="S13" s="34"/>
      <c r="T13" s="34"/>
      <c r="U13" s="34"/>
      <c r="V13" s="35"/>
    </row>
    <row r="14" spans="1:22" ht="23.25" customHeight="1" x14ac:dyDescent="0.25">
      <c r="A14" s="36"/>
      <c r="B14" s="37" t="s">
        <v>1000</v>
      </c>
      <c r="C14" s="86" t="s">
        <v>1052</v>
      </c>
      <c r="D14" s="86"/>
      <c r="E14" s="86"/>
      <c r="F14" s="86"/>
      <c r="G14" s="86"/>
      <c r="H14" s="86"/>
      <c r="I14" s="86"/>
      <c r="J14" s="86"/>
      <c r="K14" s="86"/>
      <c r="L14" s="86"/>
      <c r="M14" s="86"/>
      <c r="N14" s="86"/>
      <c r="O14" s="86"/>
      <c r="P14" s="86"/>
      <c r="Q14" s="86"/>
      <c r="R14" s="86"/>
      <c r="S14" s="86"/>
      <c r="T14" s="34"/>
      <c r="U14" s="34"/>
      <c r="V14" s="35"/>
    </row>
    <row r="15" spans="1:22" ht="23.25" customHeight="1" x14ac:dyDescent="0.25">
      <c r="A15" s="36"/>
      <c r="B15" s="39"/>
      <c r="C15" s="40" t="s">
        <v>1053</v>
      </c>
      <c r="D15" s="34"/>
      <c r="E15" s="34"/>
      <c r="F15" s="34"/>
      <c r="G15" s="34"/>
      <c r="H15" s="34"/>
      <c r="I15" s="34"/>
      <c r="J15" s="34"/>
      <c r="K15" s="34"/>
      <c r="L15" s="34"/>
      <c r="M15" s="34"/>
      <c r="N15" s="34"/>
      <c r="O15" s="34"/>
      <c r="P15" s="34"/>
      <c r="Q15" s="34"/>
      <c r="R15" s="34"/>
      <c r="S15" s="34"/>
      <c r="T15" s="34"/>
      <c r="U15" s="34"/>
      <c r="V15" s="35"/>
    </row>
    <row r="16" spans="1:22" ht="23.25" customHeight="1" x14ac:dyDescent="0.25">
      <c r="A16" s="36"/>
      <c r="B16" s="39"/>
      <c r="C16" s="40"/>
      <c r="D16" s="34"/>
      <c r="E16" s="34"/>
      <c r="F16" s="34"/>
      <c r="G16" s="34"/>
      <c r="H16" s="34"/>
      <c r="I16" s="34"/>
      <c r="J16" s="34"/>
      <c r="K16" s="34"/>
      <c r="L16" s="34"/>
      <c r="M16" s="34"/>
      <c r="N16" s="34"/>
      <c r="O16" s="34"/>
      <c r="P16" s="34"/>
      <c r="Q16" s="34"/>
      <c r="R16" s="34"/>
      <c r="S16" s="34"/>
      <c r="T16" s="34"/>
      <c r="U16" s="34"/>
      <c r="V16" s="35"/>
    </row>
    <row r="17" spans="1:22" ht="23.25" customHeight="1" x14ac:dyDescent="0.25">
      <c r="A17" s="36">
        <v>4</v>
      </c>
      <c r="B17" s="38" t="s">
        <v>1035</v>
      </c>
      <c r="C17" s="34"/>
      <c r="D17" s="34"/>
      <c r="E17" s="34"/>
      <c r="F17" s="34"/>
      <c r="G17" s="34"/>
      <c r="H17" s="34"/>
      <c r="I17" s="34"/>
      <c r="J17" s="34"/>
      <c r="K17" s="34"/>
      <c r="L17" s="34"/>
      <c r="M17" s="34"/>
      <c r="N17" s="34"/>
      <c r="O17" s="34"/>
      <c r="P17" s="34"/>
      <c r="Q17" s="34"/>
      <c r="R17" s="34"/>
      <c r="S17" s="34"/>
      <c r="T17" s="34"/>
      <c r="U17" s="34"/>
      <c r="V17" s="35"/>
    </row>
    <row r="18" spans="1:22" ht="23.25" customHeight="1" x14ac:dyDescent="0.25">
      <c r="A18" s="36"/>
      <c r="B18" s="37" t="s">
        <v>1000</v>
      </c>
      <c r="C18" s="86" t="s">
        <v>1023</v>
      </c>
      <c r="D18" s="86"/>
      <c r="E18" s="86"/>
      <c r="F18" s="86"/>
      <c r="G18" s="86"/>
      <c r="H18" s="86"/>
      <c r="I18" s="34"/>
      <c r="J18" s="34"/>
      <c r="K18" s="34"/>
      <c r="L18" s="34"/>
      <c r="M18" s="34"/>
      <c r="N18" s="34"/>
      <c r="O18" s="34"/>
      <c r="P18" s="34"/>
      <c r="Q18" s="34"/>
      <c r="R18" s="34"/>
      <c r="S18" s="34"/>
      <c r="T18" s="34"/>
      <c r="U18" s="34"/>
      <c r="V18" s="35"/>
    </row>
    <row r="19" spans="1:22" ht="23.25" customHeight="1" x14ac:dyDescent="0.25">
      <c r="A19" s="36"/>
      <c r="B19" s="37"/>
      <c r="C19" s="37" t="s">
        <v>1006</v>
      </c>
      <c r="D19" s="34" t="s">
        <v>1012</v>
      </c>
      <c r="E19" s="34"/>
      <c r="F19" s="34"/>
      <c r="G19" s="34"/>
      <c r="H19" s="34"/>
      <c r="I19" s="34"/>
      <c r="J19" s="34"/>
      <c r="K19" s="34"/>
      <c r="L19" s="34"/>
      <c r="M19" s="34"/>
      <c r="N19" s="34"/>
      <c r="O19" s="34"/>
      <c r="P19" s="34"/>
      <c r="Q19" s="34"/>
      <c r="R19" s="34"/>
      <c r="S19" s="34"/>
      <c r="T19" s="34"/>
      <c r="U19" s="34"/>
      <c r="V19" s="35"/>
    </row>
    <row r="20" spans="1:22" ht="23.25" customHeight="1" x14ac:dyDescent="0.25">
      <c r="A20" s="36"/>
      <c r="B20" s="37" t="s">
        <v>1001</v>
      </c>
      <c r="C20" s="34" t="s">
        <v>1013</v>
      </c>
      <c r="D20" s="34"/>
      <c r="E20" s="34"/>
      <c r="F20" s="34"/>
      <c r="G20" s="34"/>
      <c r="H20" s="34"/>
      <c r="I20" s="34"/>
      <c r="J20" s="34"/>
      <c r="K20" s="34"/>
      <c r="L20" s="34"/>
      <c r="M20" s="34"/>
      <c r="N20" s="34"/>
      <c r="O20" s="34"/>
      <c r="P20" s="34"/>
      <c r="Q20" s="34"/>
      <c r="R20" s="34"/>
      <c r="S20" s="34"/>
      <c r="T20" s="34"/>
      <c r="U20" s="34"/>
      <c r="V20" s="35"/>
    </row>
    <row r="21" spans="1:22" ht="23.25" customHeight="1" x14ac:dyDescent="0.25">
      <c r="A21" s="36"/>
      <c r="B21" s="37" t="s">
        <v>1002</v>
      </c>
      <c r="C21" s="34" t="s">
        <v>1014</v>
      </c>
      <c r="D21" s="34"/>
      <c r="E21" s="34"/>
      <c r="F21" s="34"/>
      <c r="G21" s="34"/>
      <c r="H21" s="34"/>
      <c r="I21" s="34"/>
      <c r="J21" s="34"/>
      <c r="K21" s="34"/>
      <c r="L21" s="34"/>
      <c r="M21" s="34"/>
      <c r="N21" s="34"/>
      <c r="O21" s="34"/>
      <c r="P21" s="34"/>
      <c r="Q21" s="34"/>
      <c r="R21" s="34"/>
      <c r="S21" s="34"/>
      <c r="T21" s="34"/>
      <c r="U21" s="34"/>
      <c r="V21" s="35"/>
    </row>
    <row r="22" spans="1:22" ht="23.25" customHeight="1" x14ac:dyDescent="0.25">
      <c r="A22" s="36"/>
      <c r="B22" s="34"/>
      <c r="C22" s="34"/>
      <c r="D22" s="34"/>
      <c r="E22" s="34"/>
      <c r="F22" s="34"/>
      <c r="G22" s="34"/>
      <c r="H22" s="34"/>
      <c r="I22" s="34"/>
      <c r="J22" s="34"/>
      <c r="K22" s="34"/>
      <c r="L22" s="34"/>
      <c r="M22" s="34"/>
      <c r="N22" s="34"/>
      <c r="O22" s="34"/>
      <c r="P22" s="34"/>
      <c r="Q22" s="34"/>
      <c r="R22" s="34"/>
      <c r="S22" s="34"/>
      <c r="T22" s="34"/>
      <c r="U22" s="34"/>
      <c r="V22" s="35"/>
    </row>
    <row r="23" spans="1:22" ht="23.25" customHeight="1" x14ac:dyDescent="0.25">
      <c r="A23" s="36"/>
      <c r="B23" s="34"/>
      <c r="C23" s="34"/>
      <c r="D23" s="34"/>
      <c r="E23" s="34"/>
      <c r="F23" s="34"/>
      <c r="G23" s="34"/>
      <c r="H23" s="34"/>
      <c r="I23" s="34"/>
      <c r="J23" s="34"/>
      <c r="K23" s="34"/>
      <c r="L23" s="34"/>
      <c r="M23" s="34"/>
      <c r="N23" s="34"/>
      <c r="O23" s="34"/>
      <c r="P23" s="34"/>
      <c r="Q23" s="34"/>
      <c r="R23" s="34"/>
      <c r="S23" s="34"/>
      <c r="T23" s="34"/>
      <c r="U23" s="34"/>
      <c r="V23" s="35"/>
    </row>
    <row r="24" spans="1:22" ht="23.25" customHeight="1" x14ac:dyDescent="0.25">
      <c r="A24" s="36"/>
      <c r="B24" s="34"/>
      <c r="C24" s="34"/>
      <c r="D24" s="34"/>
      <c r="E24" s="34"/>
      <c r="F24" s="34"/>
      <c r="G24" s="34"/>
      <c r="H24" s="34"/>
      <c r="I24" s="34"/>
      <c r="J24" s="34"/>
      <c r="K24" s="34"/>
      <c r="L24" s="34"/>
      <c r="M24" s="34"/>
      <c r="N24" s="34"/>
      <c r="O24" s="34"/>
      <c r="P24" s="34"/>
      <c r="Q24" s="34"/>
      <c r="R24" s="34"/>
      <c r="S24" s="34"/>
      <c r="T24" s="34"/>
      <c r="U24" s="34"/>
      <c r="V24" s="35"/>
    </row>
    <row r="25" spans="1:22" ht="23.25" customHeight="1" x14ac:dyDescent="0.25">
      <c r="A25" s="36"/>
      <c r="B25" s="34"/>
      <c r="C25" s="34"/>
      <c r="D25" s="34"/>
      <c r="E25" s="34"/>
      <c r="F25" s="34"/>
      <c r="G25" s="34"/>
      <c r="H25" s="34"/>
      <c r="I25" s="34"/>
      <c r="J25" s="34"/>
      <c r="K25" s="34"/>
      <c r="L25" s="34"/>
      <c r="M25" s="34"/>
      <c r="N25" s="34"/>
      <c r="O25" s="34"/>
      <c r="P25" s="34"/>
      <c r="Q25" s="34"/>
      <c r="R25" s="34"/>
      <c r="S25" s="34"/>
      <c r="T25" s="34"/>
      <c r="U25" s="34"/>
      <c r="V25" s="35"/>
    </row>
    <row r="26" spans="1:22" ht="23.25" customHeight="1" x14ac:dyDescent="0.25">
      <c r="A26" s="36"/>
      <c r="B26" s="34"/>
      <c r="C26" s="34"/>
      <c r="D26" s="34"/>
      <c r="E26" s="34"/>
      <c r="F26" s="34"/>
      <c r="G26" s="34"/>
      <c r="H26" s="34"/>
      <c r="I26" s="34"/>
      <c r="J26" s="34"/>
      <c r="K26" s="34"/>
      <c r="L26" s="34"/>
      <c r="M26" s="34"/>
      <c r="N26" s="34"/>
      <c r="O26" s="34"/>
      <c r="P26" s="34"/>
      <c r="Q26" s="34"/>
      <c r="R26" s="34"/>
      <c r="S26" s="34"/>
      <c r="T26" s="34"/>
      <c r="U26" s="34"/>
      <c r="V26" s="35"/>
    </row>
    <row r="27" spans="1:22" ht="23.25" customHeight="1" x14ac:dyDescent="0.25">
      <c r="A27" s="36">
        <v>5</v>
      </c>
      <c r="B27" s="38" t="s">
        <v>1036</v>
      </c>
      <c r="C27" s="34"/>
      <c r="D27" s="34"/>
      <c r="E27" s="34"/>
      <c r="F27" s="34"/>
      <c r="G27" s="34"/>
      <c r="H27" s="34"/>
      <c r="I27" s="34"/>
      <c r="J27" s="34"/>
      <c r="K27" s="34"/>
      <c r="L27" s="34"/>
      <c r="M27" s="34"/>
      <c r="N27" s="34"/>
      <c r="O27" s="34"/>
      <c r="P27" s="34"/>
      <c r="Q27" s="34"/>
      <c r="R27" s="34"/>
      <c r="S27" s="34"/>
      <c r="T27" s="34"/>
      <c r="U27" s="34"/>
      <c r="V27" s="35"/>
    </row>
    <row r="28" spans="1:22" ht="23.25" customHeight="1" x14ac:dyDescent="0.25">
      <c r="A28" s="36"/>
      <c r="B28" s="37" t="s">
        <v>1008</v>
      </c>
      <c r="C28" s="34" t="s">
        <v>1015</v>
      </c>
      <c r="D28" s="34"/>
      <c r="E28" s="34"/>
      <c r="F28" s="34"/>
      <c r="G28" s="34"/>
      <c r="H28" s="34"/>
      <c r="I28" s="34"/>
      <c r="J28" s="34"/>
      <c r="K28" s="34"/>
      <c r="L28" s="34"/>
      <c r="M28" s="34"/>
      <c r="N28" s="34"/>
      <c r="O28" s="34"/>
      <c r="P28" s="34"/>
      <c r="Q28" s="34"/>
      <c r="R28" s="34"/>
      <c r="S28" s="34"/>
      <c r="T28" s="34"/>
      <c r="U28" s="34"/>
      <c r="V28" s="35"/>
    </row>
    <row r="29" spans="1:22" ht="23.25" customHeight="1" x14ac:dyDescent="0.25">
      <c r="A29" s="36"/>
      <c r="B29" s="34"/>
      <c r="C29" s="34"/>
      <c r="D29" s="34" t="s">
        <v>1054</v>
      </c>
      <c r="E29" s="34"/>
      <c r="F29" s="34"/>
      <c r="G29" s="34"/>
      <c r="H29" s="34"/>
      <c r="I29" s="34"/>
      <c r="J29" s="34"/>
      <c r="K29" s="34"/>
      <c r="L29" s="34"/>
      <c r="M29" s="34"/>
      <c r="N29" s="34"/>
      <c r="O29" s="34"/>
      <c r="P29" s="34"/>
      <c r="Q29" s="34"/>
      <c r="R29" s="34"/>
      <c r="S29" s="34"/>
      <c r="T29" s="34"/>
      <c r="U29" s="34"/>
      <c r="V29" s="35"/>
    </row>
    <row r="30" spans="1:22" ht="23.25" customHeight="1" x14ac:dyDescent="0.25">
      <c r="A30" s="36"/>
      <c r="B30" s="34"/>
      <c r="C30" s="34"/>
      <c r="D30" s="34" t="s">
        <v>1055</v>
      </c>
      <c r="E30" s="34"/>
      <c r="F30" s="34"/>
      <c r="G30" s="34"/>
      <c r="H30" s="34"/>
      <c r="I30" s="34"/>
      <c r="J30" s="34"/>
      <c r="K30" s="34"/>
      <c r="L30" s="34"/>
      <c r="M30" s="34"/>
      <c r="N30" s="34"/>
      <c r="O30" s="34"/>
      <c r="P30" s="34"/>
      <c r="Q30" s="34"/>
      <c r="R30" s="34"/>
      <c r="S30" s="34"/>
      <c r="T30" s="34"/>
      <c r="U30" s="34"/>
      <c r="V30" s="35"/>
    </row>
    <row r="31" spans="1:22" ht="23.25" customHeight="1" x14ac:dyDescent="0.25">
      <c r="A31" s="36"/>
      <c r="B31" s="34"/>
      <c r="C31" s="34"/>
      <c r="D31" s="34" t="s">
        <v>1056</v>
      </c>
      <c r="E31" s="34"/>
      <c r="F31" s="34"/>
      <c r="G31" s="34"/>
      <c r="H31" s="34"/>
      <c r="I31" s="34"/>
      <c r="J31" s="34"/>
      <c r="K31" s="34"/>
      <c r="L31" s="34"/>
      <c r="M31" s="34"/>
      <c r="N31" s="34"/>
      <c r="O31" s="34"/>
      <c r="P31" s="34"/>
      <c r="Q31" s="34"/>
      <c r="R31" s="34"/>
      <c r="S31" s="34"/>
      <c r="T31" s="34"/>
      <c r="U31" s="34"/>
      <c r="V31" s="35"/>
    </row>
    <row r="32" spans="1:22" ht="23.25" customHeight="1" x14ac:dyDescent="0.25">
      <c r="A32" s="36"/>
      <c r="B32" s="34"/>
      <c r="C32" s="34"/>
      <c r="D32" s="34" t="s">
        <v>1057</v>
      </c>
      <c r="E32" s="34"/>
      <c r="F32" s="34"/>
      <c r="G32" s="34"/>
      <c r="H32" s="34"/>
      <c r="I32" s="34"/>
      <c r="J32" s="34"/>
      <c r="K32" s="34"/>
      <c r="L32" s="34"/>
      <c r="M32" s="34"/>
      <c r="N32" s="34"/>
      <c r="O32" s="34"/>
      <c r="P32" s="34"/>
      <c r="Q32" s="34"/>
      <c r="R32" s="34"/>
      <c r="S32" s="34"/>
      <c r="T32" s="34"/>
      <c r="U32" s="34"/>
      <c r="V32" s="35"/>
    </row>
    <row r="33" spans="1:22" ht="23.25" customHeight="1" x14ac:dyDescent="0.25">
      <c r="A33" s="36"/>
      <c r="B33" s="34"/>
      <c r="C33" s="34"/>
      <c r="D33" s="34" t="s">
        <v>1058</v>
      </c>
      <c r="E33" s="34"/>
      <c r="F33" s="34"/>
      <c r="G33" s="34"/>
      <c r="H33" s="34"/>
      <c r="I33" s="34"/>
      <c r="J33" s="34"/>
      <c r="K33" s="34"/>
      <c r="L33" s="34"/>
      <c r="M33" s="34"/>
      <c r="N33" s="34"/>
      <c r="O33" s="34"/>
      <c r="P33" s="34"/>
      <c r="Q33" s="34"/>
      <c r="R33" s="34"/>
      <c r="S33" s="34"/>
      <c r="T33" s="34"/>
      <c r="U33" s="34"/>
      <c r="V33" s="35"/>
    </row>
    <row r="34" spans="1:22" ht="23.25" customHeight="1" x14ac:dyDescent="0.25">
      <c r="A34" s="36"/>
      <c r="B34" s="37" t="s">
        <v>1016</v>
      </c>
      <c r="C34" s="34" t="s">
        <v>1017</v>
      </c>
      <c r="D34" s="34"/>
      <c r="E34" s="34"/>
      <c r="F34" s="34"/>
      <c r="G34" s="34"/>
      <c r="H34" s="34"/>
      <c r="I34" s="34"/>
      <c r="J34" s="34"/>
      <c r="K34" s="34"/>
      <c r="L34" s="34"/>
      <c r="M34" s="34"/>
      <c r="N34" s="34"/>
      <c r="O34" s="34"/>
      <c r="P34" s="34"/>
      <c r="Q34" s="34"/>
      <c r="R34" s="34"/>
      <c r="S34" s="34"/>
      <c r="T34" s="34"/>
      <c r="U34" s="34"/>
      <c r="V34" s="35"/>
    </row>
    <row r="35" spans="1:22" ht="23.25" customHeight="1" x14ac:dyDescent="0.25">
      <c r="A35" s="36"/>
      <c r="B35" s="37" t="s">
        <v>1018</v>
      </c>
      <c r="C35" s="34" t="s">
        <v>1019</v>
      </c>
      <c r="D35" s="34"/>
      <c r="E35" s="34"/>
      <c r="F35" s="34"/>
      <c r="G35" s="34"/>
      <c r="H35" s="34"/>
      <c r="I35" s="34"/>
      <c r="J35" s="34"/>
      <c r="K35" s="34"/>
      <c r="L35" s="34"/>
      <c r="M35" s="34"/>
      <c r="N35" s="34"/>
      <c r="O35" s="34"/>
      <c r="P35" s="34"/>
      <c r="Q35" s="34"/>
      <c r="R35" s="34"/>
      <c r="S35" s="34"/>
      <c r="T35" s="34"/>
      <c r="U35" s="34"/>
      <c r="V35" s="35"/>
    </row>
    <row r="36" spans="1:22" ht="23.25" customHeight="1" x14ac:dyDescent="0.25">
      <c r="A36" s="36"/>
      <c r="B36" s="37"/>
      <c r="C36" s="34"/>
      <c r="D36" s="34"/>
      <c r="E36" s="34"/>
      <c r="F36" s="34"/>
      <c r="G36" s="34"/>
      <c r="H36" s="34"/>
      <c r="I36" s="34"/>
      <c r="J36" s="34"/>
      <c r="K36" s="34"/>
      <c r="L36" s="34"/>
      <c r="M36" s="34"/>
      <c r="N36" s="34"/>
      <c r="O36" s="34"/>
      <c r="P36" s="34"/>
      <c r="Q36" s="34"/>
      <c r="R36" s="34"/>
      <c r="S36" s="34"/>
      <c r="T36" s="34"/>
      <c r="U36" s="34"/>
      <c r="V36" s="35"/>
    </row>
    <row r="37" spans="1:22" ht="23.25" customHeight="1" x14ac:dyDescent="0.25">
      <c r="A37" s="36">
        <v>6</v>
      </c>
      <c r="B37" s="86" t="s">
        <v>1030</v>
      </c>
      <c r="C37" s="86"/>
      <c r="D37" s="86"/>
      <c r="E37" s="86"/>
      <c r="F37" s="34"/>
      <c r="G37" s="34"/>
      <c r="H37" s="34"/>
      <c r="I37" s="34"/>
      <c r="J37" s="34"/>
      <c r="K37" s="34"/>
      <c r="L37" s="34"/>
      <c r="M37" s="34"/>
      <c r="N37" s="34"/>
      <c r="O37" s="34"/>
      <c r="P37" s="34"/>
      <c r="Q37" s="34"/>
      <c r="R37" s="34"/>
      <c r="S37" s="34"/>
      <c r="T37" s="34"/>
      <c r="U37" s="34"/>
      <c r="V37" s="35"/>
    </row>
    <row r="38" spans="1:22" ht="23.25" customHeight="1" x14ac:dyDescent="0.25">
      <c r="A38" s="36"/>
      <c r="B38" s="37" t="s">
        <v>1000</v>
      </c>
      <c r="C38" s="34" t="s">
        <v>1029</v>
      </c>
      <c r="D38" s="34"/>
      <c r="E38" s="34"/>
      <c r="F38" s="34"/>
      <c r="G38" s="34"/>
      <c r="H38" s="34"/>
      <c r="I38" s="34"/>
      <c r="J38" s="34"/>
      <c r="K38" s="34"/>
      <c r="L38" s="34"/>
      <c r="M38" s="34"/>
      <c r="N38" s="34"/>
      <c r="O38" s="34"/>
      <c r="P38" s="34"/>
      <c r="Q38" s="34"/>
      <c r="R38" s="34"/>
      <c r="S38" s="34"/>
      <c r="T38" s="34"/>
      <c r="U38" s="34"/>
      <c r="V38" s="35"/>
    </row>
    <row r="39" spans="1:22" ht="23.25" customHeight="1" x14ac:dyDescent="0.25">
      <c r="A39" s="36"/>
      <c r="B39" s="37"/>
      <c r="C39" s="34"/>
      <c r="D39" s="34"/>
      <c r="E39" s="34"/>
      <c r="F39" s="34"/>
      <c r="G39" s="34"/>
      <c r="H39" s="34"/>
      <c r="I39" s="34"/>
      <c r="J39" s="34"/>
      <c r="K39" s="34"/>
      <c r="L39" s="34"/>
      <c r="M39" s="34"/>
      <c r="N39" s="34"/>
      <c r="O39" s="34"/>
      <c r="P39" s="34"/>
      <c r="Q39" s="34"/>
      <c r="R39" s="34"/>
      <c r="S39" s="34"/>
      <c r="T39" s="34"/>
      <c r="U39" s="34"/>
      <c r="V39" s="35"/>
    </row>
    <row r="40" spans="1:22" ht="23.25" customHeight="1" x14ac:dyDescent="0.25">
      <c r="A40" s="36"/>
      <c r="B40" s="37"/>
      <c r="C40" s="34"/>
      <c r="D40" s="34"/>
      <c r="E40" s="34"/>
      <c r="F40" s="34"/>
      <c r="G40" s="34"/>
      <c r="H40" s="34"/>
      <c r="I40" s="34"/>
      <c r="J40" s="34"/>
      <c r="K40" s="34"/>
      <c r="L40" s="34"/>
      <c r="M40" s="34"/>
      <c r="N40" s="34"/>
      <c r="O40" s="34"/>
      <c r="P40" s="34"/>
      <c r="Q40" s="34"/>
      <c r="R40" s="34"/>
      <c r="S40" s="34"/>
      <c r="T40" s="34"/>
      <c r="U40" s="34"/>
      <c r="V40" s="35"/>
    </row>
    <row r="41" spans="1:22" ht="23.25" customHeight="1" x14ac:dyDescent="0.25">
      <c r="A41" s="36"/>
      <c r="B41" s="37"/>
      <c r="C41" s="34"/>
      <c r="D41" s="34"/>
      <c r="E41" s="34"/>
      <c r="F41" s="34"/>
      <c r="G41" s="34"/>
      <c r="H41" s="34"/>
      <c r="I41" s="34"/>
      <c r="J41" s="34"/>
      <c r="K41" s="34"/>
      <c r="L41" s="34"/>
      <c r="M41" s="34"/>
      <c r="N41" s="34"/>
      <c r="O41" s="34"/>
      <c r="P41" s="34"/>
      <c r="Q41" s="34"/>
      <c r="R41" s="34"/>
      <c r="S41" s="34"/>
      <c r="T41" s="34"/>
      <c r="U41" s="34"/>
      <c r="V41" s="35"/>
    </row>
    <row r="42" spans="1:22" ht="23.25" customHeight="1" x14ac:dyDescent="0.25">
      <c r="A42" s="36"/>
      <c r="B42" s="37"/>
      <c r="C42" s="34"/>
      <c r="D42" s="34"/>
      <c r="E42" s="34"/>
      <c r="F42" s="34"/>
      <c r="G42" s="34"/>
      <c r="H42" s="34"/>
      <c r="I42" s="34"/>
      <c r="J42" s="34"/>
      <c r="K42" s="34"/>
      <c r="L42" s="34"/>
      <c r="M42" s="34"/>
      <c r="N42" s="34"/>
      <c r="O42" s="34"/>
      <c r="P42" s="34"/>
      <c r="Q42" s="34"/>
      <c r="R42" s="34"/>
      <c r="S42" s="34"/>
      <c r="T42" s="34"/>
      <c r="U42" s="34"/>
      <c r="V42" s="35"/>
    </row>
    <row r="43" spans="1:22" ht="23.25" customHeight="1" x14ac:dyDescent="0.25">
      <c r="A43" s="49"/>
      <c r="B43" s="50"/>
      <c r="C43" s="51"/>
      <c r="D43" s="51"/>
      <c r="E43" s="51"/>
      <c r="F43" s="51"/>
      <c r="G43" s="51"/>
      <c r="H43" s="51"/>
      <c r="I43" s="51"/>
      <c r="J43" s="51"/>
      <c r="K43" s="51"/>
      <c r="L43" s="51"/>
      <c r="M43" s="51"/>
      <c r="N43" s="51"/>
      <c r="O43" s="51"/>
      <c r="P43" s="51"/>
      <c r="Q43" s="51"/>
      <c r="R43" s="51"/>
      <c r="S43" s="51"/>
      <c r="T43" s="51"/>
      <c r="U43" s="51"/>
      <c r="V43" s="52"/>
    </row>
    <row r="44" spans="1:22" ht="23.25" customHeight="1" thickBot="1" x14ac:dyDescent="0.3">
      <c r="A44" s="41"/>
      <c r="B44" s="42"/>
      <c r="C44" s="43"/>
      <c r="D44" s="43"/>
      <c r="E44" s="43"/>
      <c r="F44" s="43"/>
      <c r="G44" s="43"/>
      <c r="H44" s="43"/>
      <c r="I44" s="43"/>
      <c r="J44" s="43"/>
      <c r="K44" s="43"/>
      <c r="L44" s="43"/>
      <c r="M44" s="43"/>
      <c r="N44" s="43"/>
      <c r="O44" s="43"/>
      <c r="P44" s="43"/>
      <c r="Q44" s="43"/>
      <c r="R44" s="43"/>
      <c r="S44" s="43"/>
      <c r="T44" s="43"/>
      <c r="U44" s="43"/>
      <c r="V44" s="44"/>
    </row>
    <row r="45" spans="1:22" s="57" customFormat="1" ht="23.25" customHeight="1" x14ac:dyDescent="0.25">
      <c r="A45" s="87" t="s">
        <v>1031</v>
      </c>
      <c r="B45" s="88"/>
      <c r="C45" s="88"/>
      <c r="D45" s="88"/>
      <c r="E45" s="88"/>
      <c r="F45" s="88"/>
      <c r="G45" s="88"/>
      <c r="H45" s="88"/>
      <c r="I45" s="88"/>
      <c r="J45" s="88"/>
      <c r="K45" s="88"/>
      <c r="L45" s="88"/>
      <c r="M45" s="88"/>
      <c r="N45" s="88"/>
      <c r="O45" s="88"/>
      <c r="P45" s="88"/>
      <c r="Q45" s="88"/>
      <c r="R45" s="88"/>
      <c r="S45" s="88"/>
      <c r="T45" s="88"/>
      <c r="U45" s="88"/>
      <c r="V45" s="89"/>
    </row>
    <row r="46" spans="1:22" s="57" customFormat="1" ht="23.25" customHeight="1" thickBot="1" x14ac:dyDescent="0.3">
      <c r="A46" s="90"/>
      <c r="B46" s="91"/>
      <c r="C46" s="91"/>
      <c r="D46" s="91"/>
      <c r="E46" s="91"/>
      <c r="F46" s="91"/>
      <c r="G46" s="91"/>
      <c r="H46" s="91"/>
      <c r="I46" s="91"/>
      <c r="J46" s="91"/>
      <c r="K46" s="91"/>
      <c r="L46" s="91"/>
      <c r="M46" s="91"/>
      <c r="N46" s="91"/>
      <c r="O46" s="91"/>
      <c r="P46" s="91"/>
      <c r="Q46" s="91"/>
      <c r="R46" s="91"/>
      <c r="S46" s="91"/>
      <c r="T46" s="91"/>
      <c r="U46" s="91"/>
      <c r="V46" s="92"/>
    </row>
    <row r="47" spans="1:22" ht="23.25" customHeight="1" x14ac:dyDescent="0.35">
      <c r="A47" s="45"/>
      <c r="B47" s="46"/>
      <c r="C47" s="46"/>
      <c r="D47" s="46"/>
      <c r="E47" s="46"/>
      <c r="F47" s="46"/>
      <c r="G47" s="46"/>
      <c r="H47" s="46"/>
      <c r="I47" s="46"/>
      <c r="J47" s="46"/>
      <c r="K47" s="46"/>
      <c r="L47" s="46"/>
      <c r="M47" s="46"/>
      <c r="N47" s="46"/>
      <c r="O47" s="46"/>
      <c r="P47" s="46"/>
      <c r="Q47" s="46"/>
      <c r="R47" s="46"/>
      <c r="S47" s="46"/>
      <c r="T47" s="46"/>
      <c r="U47" s="46"/>
      <c r="V47" s="47"/>
    </row>
    <row r="48" spans="1:22" ht="23.25" customHeight="1" x14ac:dyDescent="0.35">
      <c r="A48" s="45"/>
      <c r="B48" s="46"/>
      <c r="C48" s="46"/>
      <c r="D48" s="46"/>
      <c r="E48" s="46"/>
      <c r="F48" s="46"/>
      <c r="G48" s="46"/>
      <c r="H48" s="46"/>
      <c r="I48" s="46"/>
      <c r="J48" s="46"/>
      <c r="K48" s="46"/>
      <c r="L48" s="46"/>
      <c r="M48" s="46"/>
      <c r="N48" s="46"/>
      <c r="O48" s="46"/>
      <c r="P48" s="46"/>
      <c r="Q48" s="46"/>
      <c r="R48" s="46"/>
      <c r="S48" s="46"/>
      <c r="T48" s="46"/>
      <c r="U48" s="46"/>
      <c r="V48" s="47"/>
    </row>
    <row r="49" spans="1:22" s="57" customFormat="1" ht="23.25" customHeight="1" x14ac:dyDescent="0.25">
      <c r="A49" s="60" t="s">
        <v>1033</v>
      </c>
      <c r="B49" s="61"/>
      <c r="C49" s="61"/>
      <c r="D49" s="61"/>
      <c r="E49" s="61"/>
      <c r="F49" s="61"/>
      <c r="G49" s="61"/>
      <c r="H49" s="61"/>
      <c r="I49" s="61"/>
      <c r="J49" s="61"/>
      <c r="K49" s="61"/>
      <c r="L49" s="61"/>
      <c r="M49" s="61"/>
      <c r="N49" s="61"/>
      <c r="O49" s="61"/>
      <c r="P49" s="61"/>
      <c r="Q49" s="61"/>
      <c r="R49" s="61"/>
      <c r="S49" s="61"/>
      <c r="T49" s="61"/>
      <c r="U49" s="61"/>
      <c r="V49" s="62"/>
    </row>
    <row r="50" spans="1:22" ht="23.25" customHeight="1" x14ac:dyDescent="0.25">
      <c r="A50" s="53" t="s">
        <v>1028</v>
      </c>
      <c r="B50" s="34"/>
      <c r="C50" s="34"/>
      <c r="D50" s="34"/>
      <c r="E50" s="34"/>
      <c r="F50" s="34"/>
      <c r="G50" s="34"/>
      <c r="H50" s="34"/>
      <c r="I50" s="34"/>
      <c r="J50" s="34"/>
      <c r="K50" s="34"/>
      <c r="L50" s="34"/>
      <c r="M50" s="34"/>
      <c r="N50" s="34"/>
      <c r="O50" s="34"/>
      <c r="P50" s="34"/>
      <c r="Q50" s="34"/>
      <c r="R50" s="34"/>
      <c r="S50" s="34"/>
      <c r="T50" s="34"/>
      <c r="U50" s="34"/>
      <c r="V50" s="35"/>
    </row>
    <row r="51" spans="1:22" ht="23.25" customHeight="1" x14ac:dyDescent="0.25">
      <c r="A51" s="36">
        <v>1</v>
      </c>
      <c r="B51" s="34" t="s">
        <v>1059</v>
      </c>
      <c r="C51" s="34"/>
      <c r="D51" s="34"/>
      <c r="E51" s="34"/>
      <c r="F51" s="34"/>
      <c r="G51" s="34"/>
      <c r="H51" s="34"/>
      <c r="I51" s="34"/>
      <c r="J51" s="34"/>
      <c r="K51" s="34"/>
      <c r="L51" s="34"/>
      <c r="M51" s="34"/>
      <c r="N51" s="34"/>
      <c r="O51" s="34"/>
      <c r="P51" s="34"/>
      <c r="Q51" s="34"/>
      <c r="R51" s="34"/>
      <c r="S51" s="34"/>
      <c r="T51" s="34"/>
      <c r="U51" s="34"/>
      <c r="V51" s="35"/>
    </row>
    <row r="52" spans="1:22" ht="23.25" customHeight="1" x14ac:dyDescent="0.25">
      <c r="A52" s="48"/>
      <c r="B52" s="37" t="s">
        <v>1000</v>
      </c>
      <c r="C52" s="34" t="s">
        <v>1060</v>
      </c>
      <c r="D52" s="34"/>
      <c r="E52" s="34"/>
      <c r="F52" s="34"/>
      <c r="G52" s="34"/>
      <c r="H52" s="34"/>
      <c r="I52" s="34"/>
      <c r="J52" s="34"/>
      <c r="K52" s="34"/>
      <c r="L52" s="34"/>
      <c r="M52" s="34"/>
      <c r="N52" s="34"/>
      <c r="O52" s="34"/>
      <c r="P52" s="34"/>
      <c r="Q52" s="34"/>
      <c r="R52" s="34"/>
      <c r="S52" s="34"/>
      <c r="T52" s="34"/>
      <c r="U52" s="34"/>
      <c r="V52" s="35"/>
    </row>
    <row r="53" spans="1:22" ht="23.25" customHeight="1" x14ac:dyDescent="0.25">
      <c r="A53" s="48"/>
      <c r="B53" s="37" t="s">
        <v>1001</v>
      </c>
      <c r="C53" s="34" t="s">
        <v>1020</v>
      </c>
      <c r="D53" s="34"/>
      <c r="E53" s="34"/>
      <c r="F53" s="34"/>
      <c r="G53" s="34"/>
      <c r="H53" s="34"/>
      <c r="I53" s="34"/>
      <c r="J53" s="34"/>
      <c r="K53" s="34"/>
      <c r="L53" s="34"/>
      <c r="M53" s="34"/>
      <c r="N53" s="34"/>
      <c r="O53" s="34"/>
      <c r="P53" s="34"/>
      <c r="Q53" s="34"/>
      <c r="R53" s="34"/>
      <c r="S53" s="34"/>
      <c r="T53" s="34"/>
      <c r="U53" s="34"/>
      <c r="V53" s="35"/>
    </row>
    <row r="54" spans="1:22" ht="23.25" customHeight="1" x14ac:dyDescent="0.25">
      <c r="A54" s="36">
        <v>2</v>
      </c>
      <c r="B54" s="34" t="s">
        <v>1061</v>
      </c>
      <c r="C54" s="34"/>
      <c r="D54" s="34"/>
      <c r="E54" s="34"/>
      <c r="F54" s="34"/>
      <c r="G54" s="34"/>
      <c r="H54" s="34"/>
      <c r="I54" s="34"/>
      <c r="J54" s="34"/>
      <c r="K54" s="34"/>
      <c r="L54" s="34"/>
      <c r="M54" s="34"/>
      <c r="N54" s="34"/>
      <c r="O54" s="34"/>
      <c r="P54" s="34"/>
      <c r="Q54" s="34"/>
      <c r="R54" s="34"/>
      <c r="S54" s="34"/>
      <c r="T54" s="34"/>
      <c r="U54" s="34"/>
      <c r="V54" s="35"/>
    </row>
    <row r="55" spans="1:22" ht="23.25" customHeight="1" x14ac:dyDescent="0.25">
      <c r="A55" s="36"/>
      <c r="B55" s="37" t="s">
        <v>1000</v>
      </c>
      <c r="C55" s="34" t="s">
        <v>1025</v>
      </c>
      <c r="D55" s="34"/>
      <c r="E55" s="34"/>
      <c r="F55" s="34"/>
      <c r="G55" s="34"/>
      <c r="H55" s="34"/>
      <c r="I55" s="34"/>
      <c r="J55" s="34"/>
      <c r="K55" s="34"/>
      <c r="L55" s="34"/>
      <c r="M55" s="34"/>
      <c r="N55" s="34"/>
      <c r="O55" s="34"/>
      <c r="P55" s="34"/>
      <c r="Q55" s="34"/>
      <c r="R55" s="34"/>
      <c r="S55" s="34"/>
      <c r="T55" s="34"/>
      <c r="U55" s="34"/>
      <c r="V55" s="35"/>
    </row>
    <row r="56" spans="1:22" ht="23.25" customHeight="1" x14ac:dyDescent="0.25">
      <c r="A56" s="36">
        <v>3</v>
      </c>
      <c r="B56" s="34" t="s">
        <v>1009</v>
      </c>
      <c r="C56" s="34"/>
      <c r="D56" s="34"/>
      <c r="E56" s="34"/>
      <c r="F56" s="34"/>
      <c r="G56" s="34"/>
      <c r="H56" s="34"/>
      <c r="I56" s="34"/>
      <c r="J56" s="34"/>
      <c r="K56" s="34"/>
      <c r="L56" s="34"/>
      <c r="M56" s="34"/>
      <c r="N56" s="34"/>
      <c r="O56" s="34"/>
      <c r="P56" s="34"/>
      <c r="Q56" s="34"/>
      <c r="R56" s="34"/>
      <c r="S56" s="34"/>
      <c r="T56" s="34"/>
      <c r="U56" s="34"/>
      <c r="V56" s="35"/>
    </row>
    <row r="57" spans="1:22" ht="23.25" customHeight="1" x14ac:dyDescent="0.25">
      <c r="A57" s="54"/>
      <c r="B57" s="37" t="s">
        <v>1000</v>
      </c>
      <c r="C57" s="34" t="s">
        <v>1010</v>
      </c>
      <c r="D57" s="34"/>
      <c r="E57" s="34"/>
      <c r="F57" s="34"/>
      <c r="G57" s="34"/>
      <c r="H57" s="34"/>
      <c r="I57" s="34"/>
      <c r="J57" s="34"/>
      <c r="K57" s="34"/>
      <c r="L57" s="34"/>
      <c r="M57" s="34"/>
      <c r="N57" s="34"/>
      <c r="O57" s="34"/>
      <c r="P57" s="34"/>
      <c r="Q57" s="34"/>
      <c r="R57" s="34"/>
      <c r="S57" s="34"/>
      <c r="T57" s="34"/>
      <c r="U57" s="34"/>
      <c r="V57" s="35"/>
    </row>
    <row r="58" spans="1:22" ht="23.25" customHeight="1" x14ac:dyDescent="0.25">
      <c r="A58" s="55"/>
      <c r="B58" s="50" t="s">
        <v>1001</v>
      </c>
      <c r="C58" s="51" t="s">
        <v>1062</v>
      </c>
      <c r="D58" s="51"/>
      <c r="E58" s="51"/>
      <c r="F58" s="51"/>
      <c r="G58" s="51"/>
      <c r="H58" s="51"/>
      <c r="I58" s="51"/>
      <c r="J58" s="51"/>
      <c r="K58" s="51"/>
      <c r="L58" s="51"/>
      <c r="M58" s="51"/>
      <c r="N58" s="51"/>
      <c r="O58" s="51"/>
      <c r="P58" s="51"/>
      <c r="Q58" s="51"/>
      <c r="R58" s="51"/>
      <c r="S58" s="51"/>
      <c r="T58" s="51"/>
      <c r="U58" s="51"/>
      <c r="V58" s="52"/>
    </row>
  </sheetData>
  <mergeCells count="8">
    <mergeCell ref="A1:I1"/>
    <mergeCell ref="B37:E37"/>
    <mergeCell ref="A45:V46"/>
    <mergeCell ref="B4:M4"/>
    <mergeCell ref="B7:M7"/>
    <mergeCell ref="C18:H18"/>
    <mergeCell ref="C14:S14"/>
    <mergeCell ref="C5:R5"/>
  </mergeCells>
  <hyperlinks>
    <hyperlink ref="B7" r:id="rId1"/>
    <hyperlink ref="C14" location="'ENTER DATA HERE'!A1" display="Copy entire dataset from all reports and paste directly into the 'ENTER DATA HERE' tab"/>
    <hyperlink ref="C18" location="Report!A1" display="Click on the table in the Report Tab"/>
    <hyperlink ref="B37" location="Report!A1" display="Your report is now ready!"/>
    <hyperlink ref="C5" location="'ENTER DATA HERE'!A1" display="In the 'ENTER DATA HERE' tab, Delete all the data from Columns A through W (under the purple header)"/>
    <hyperlink ref="C18:H18" location="'Final Report'!A1" display="Click on the table in the Final Report Tab"/>
    <hyperlink ref="B37:E37" location="'Final Report'!A1" display="Your Report is now ready!"/>
    <hyperlink ref="B7:M7" r:id="rId2" display="Pull Reports from the Lyris Report Generator Tool"/>
    <hyperlink ref="C8" r:id="rId3"/>
  </hyperlinks>
  <pageMargins left="0.7" right="0.7" top="0.75" bottom="0.75" header="0.3" footer="0.3"/>
  <pageSetup scale="45" fitToWidth="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726"/>
  <sheetViews>
    <sheetView tabSelected="1" workbookViewId="0">
      <pane ySplit="2" topLeftCell="A3" activePane="bottomLeft" state="frozen"/>
      <selection pane="bottomLeft" activeCell="E6" sqref="E6"/>
    </sheetView>
  </sheetViews>
  <sheetFormatPr defaultRowHeight="15" x14ac:dyDescent="0.25"/>
  <cols>
    <col min="2" max="2" width="16.5703125" bestFit="1" customWidth="1"/>
    <col min="4" max="4" width="14.85546875" bestFit="1" customWidth="1"/>
    <col min="5" max="5" width="44.140625" bestFit="1" customWidth="1"/>
    <col min="6" max="22" width="9.140625" customWidth="1"/>
    <col min="23" max="23" width="31.28515625" bestFit="1" customWidth="1"/>
    <col min="24" max="26" width="9.140625" hidden="1" customWidth="1"/>
    <col min="27" max="27" width="10" bestFit="1" customWidth="1"/>
    <col min="28" max="31" width="9.140625" customWidth="1"/>
    <col min="32" max="32" width="10" bestFit="1" customWidth="1"/>
    <col min="33" max="36" width="9.140625" customWidth="1"/>
    <col min="37" max="37" width="46.85546875" customWidth="1"/>
  </cols>
  <sheetData>
    <row r="1" spans="1:37" ht="18.75" x14ac:dyDescent="0.3">
      <c r="A1" s="94" t="s">
        <v>1034</v>
      </c>
      <c r="B1" s="94"/>
      <c r="C1" s="94"/>
      <c r="D1" s="94"/>
      <c r="E1" s="94"/>
      <c r="F1" s="94"/>
      <c r="G1" s="94"/>
      <c r="H1" s="94"/>
      <c r="I1" s="94"/>
      <c r="J1" s="94"/>
      <c r="K1" s="94"/>
      <c r="L1" s="94"/>
      <c r="M1" s="94"/>
      <c r="N1" s="94"/>
      <c r="O1" s="94"/>
      <c r="P1" s="94"/>
      <c r="Q1" s="94"/>
      <c r="R1" s="94"/>
      <c r="S1" s="94"/>
      <c r="T1" s="94"/>
      <c r="U1" s="94"/>
      <c r="V1" s="94"/>
      <c r="W1" s="11" t="s">
        <v>1024</v>
      </c>
      <c r="X1" s="12"/>
      <c r="Y1" s="12"/>
      <c r="Z1" s="12"/>
      <c r="AA1" s="13" t="s">
        <v>1005</v>
      </c>
      <c r="AB1" s="95" t="s">
        <v>1032</v>
      </c>
      <c r="AC1" s="95"/>
      <c r="AD1" s="95"/>
      <c r="AE1" s="95"/>
      <c r="AF1" s="95"/>
      <c r="AG1" s="95"/>
      <c r="AH1" s="95"/>
      <c r="AI1" s="95"/>
      <c r="AJ1" s="95"/>
      <c r="AK1" s="95"/>
    </row>
    <row r="2" spans="1:37" x14ac:dyDescent="0.25">
      <c r="A2" s="27" t="s">
        <v>961</v>
      </c>
      <c r="B2" s="27" t="s">
        <v>962</v>
      </c>
      <c r="C2" s="27" t="s">
        <v>963</v>
      </c>
      <c r="D2" s="28" t="s">
        <v>964</v>
      </c>
      <c r="E2" s="27" t="s">
        <v>965</v>
      </c>
      <c r="F2" s="27" t="s">
        <v>966</v>
      </c>
      <c r="G2" s="27" t="s">
        <v>967</v>
      </c>
      <c r="H2" s="27" t="s">
        <v>968</v>
      </c>
      <c r="I2" s="27" t="s">
        <v>969</v>
      </c>
      <c r="J2" s="27" t="s">
        <v>970</v>
      </c>
      <c r="K2" s="27" t="s">
        <v>971</v>
      </c>
      <c r="L2" s="27" t="s">
        <v>972</v>
      </c>
      <c r="M2" s="27" t="s">
        <v>973</v>
      </c>
      <c r="N2" s="27" t="s">
        <v>974</v>
      </c>
      <c r="O2" s="27" t="s">
        <v>975</v>
      </c>
      <c r="P2" s="27" t="s">
        <v>976</v>
      </c>
      <c r="Q2" s="27" t="s">
        <v>977</v>
      </c>
      <c r="R2" s="27" t="s">
        <v>978</v>
      </c>
      <c r="S2" s="27" t="s">
        <v>979</v>
      </c>
      <c r="T2" s="27" t="s">
        <v>980</v>
      </c>
      <c r="U2" s="27" t="s">
        <v>982</v>
      </c>
      <c r="V2" s="27" t="s">
        <v>983</v>
      </c>
      <c r="W2" s="9" t="s">
        <v>981</v>
      </c>
      <c r="X2" s="3" t="s">
        <v>953</v>
      </c>
      <c r="Y2" s="3" t="s">
        <v>954</v>
      </c>
      <c r="Z2" s="3" t="s">
        <v>984</v>
      </c>
      <c r="AA2" s="10" t="s">
        <v>985</v>
      </c>
      <c r="AB2" s="26" t="s">
        <v>955</v>
      </c>
      <c r="AC2" s="26" t="s">
        <v>956</v>
      </c>
      <c r="AD2" s="26" t="s">
        <v>957</v>
      </c>
      <c r="AE2" s="26" t="s">
        <v>958</v>
      </c>
      <c r="AF2" s="26" t="s">
        <v>959</v>
      </c>
      <c r="AG2" s="26" t="s">
        <v>960</v>
      </c>
      <c r="AH2" s="26" t="s">
        <v>4</v>
      </c>
      <c r="AI2" s="26" t="s">
        <v>72</v>
      </c>
      <c r="AJ2" s="26" t="s">
        <v>5</v>
      </c>
      <c r="AK2" s="26" t="s">
        <v>2</v>
      </c>
    </row>
    <row r="3" spans="1:37" x14ac:dyDescent="0.25">
      <c r="D3" s="6"/>
      <c r="I3" s="7"/>
      <c r="N3" s="7"/>
      <c r="O3" s="7"/>
      <c r="P3" s="7"/>
      <c r="Q3" s="7"/>
      <c r="R3" s="7"/>
      <c r="T3" s="7"/>
      <c r="V3" s="7"/>
      <c r="W3" t="str">
        <f t="shared" ref="W3:W30" si="0">IF(AA3="test","",IF(A3="","",UPPER(MID(E3,SEARCH("_",E3)+1,SEARCH("_",E3,SEARCH("_",E3)+1)-SEARCH("_",E3)-1))))</f>
        <v/>
      </c>
      <c r="X3" t="str">
        <f t="shared" ref="X3:X30" si="1">IF(E3="","",IF(OR(ISERROR(SEARCH("test of",E3))=FALSE,ISERROR(SEARCH("test",C3))=FALSE,ISERROR(SEARCH("spam analysis",E3))=FALSE)=TRUE,"Test","Live"))</f>
        <v/>
      </c>
      <c r="Y3" t="str">
        <f t="shared" ref="Y3:Y30" si="2">IF(E3="","",IF(ISERROR(SEARCH("seed",C3))=TRUE,"Live","SEED"))</f>
        <v/>
      </c>
      <c r="Z3" t="str">
        <f t="shared" ref="Z3:Z30" si="3">IF(A3="MessageID","header","")</f>
        <v/>
      </c>
      <c r="AA3" t="str">
        <f t="shared" ref="AA3:AA30" si="4">IF(A3="","",IF(OR(X3="test",Y3="seed",Z3="header")=TRUE,"Test","Live"))</f>
        <v/>
      </c>
      <c r="AB3" t="str">
        <f>IFERROR(VLOOKUP(AK3,Table33[#All],2,FALSE),"")</f>
        <v/>
      </c>
      <c r="AC3" t="str">
        <f t="shared" ref="AC3:AC63" si="5">IFERROR(IF(B3="","",YEAR(D3)),"")</f>
        <v/>
      </c>
      <c r="AD3" t="str">
        <f t="shared" ref="AD3:AD31" si="6">IF(B3="","",MONTH(D3))</f>
        <v/>
      </c>
      <c r="AE3" t="str">
        <f>IF(B3="","",VLOOKUP(AD3,vlookup!$A$1:$B$12,2,FALSE))</f>
        <v/>
      </c>
      <c r="AF3" s="1" t="str">
        <f t="shared" ref="AF3:AF31" si="7">IF(B3="","",DATE(YEAR(D3),MONTH(D3),DAY(D3)))</f>
        <v/>
      </c>
      <c r="AG3" s="4" t="str">
        <f t="shared" ref="AG3:AG31" si="8">IF(E3="","",TIME(HOUR(D3),MINUTE(D3),))</f>
        <v/>
      </c>
      <c r="AH3" t="str">
        <f>IFERROR(VLOOKUP(AK3,Table33[#All],3,FALSE),"")</f>
        <v/>
      </c>
      <c r="AI3" t="str">
        <f>IFERROR(IF(AH3="enewsletters",IF(AF3+1&gt;VLOOKUP(AK3,Table33[#All],6,FALSE),VLOOKUP(AK3,Table33[#All],7,FALSE),VLOOKUP(AK3,Table33[#All],5,FALSE)),""),"")</f>
        <v/>
      </c>
      <c r="AJ3" t="str">
        <f>IFERROR(VLOOKUP(AK3,Table33[#All],4,FALSE),"")</f>
        <v/>
      </c>
      <c r="AK3">
        <f t="shared" ref="AK3:AK31" si="9">IF(C3="",B3,B3&amp;"; "&amp;C3)</f>
        <v>0</v>
      </c>
    </row>
    <row r="4" spans="1:37" x14ac:dyDescent="0.25">
      <c r="D4" s="6"/>
      <c r="I4" s="7"/>
      <c r="N4" s="7"/>
      <c r="O4" s="7"/>
      <c r="P4" s="7"/>
      <c r="Q4" s="7"/>
      <c r="R4" s="7"/>
      <c r="T4" s="7"/>
      <c r="V4" s="7"/>
      <c r="W4" t="str">
        <f t="shared" si="0"/>
        <v/>
      </c>
      <c r="X4" t="str">
        <f t="shared" si="1"/>
        <v/>
      </c>
      <c r="Y4" t="str">
        <f t="shared" si="2"/>
        <v/>
      </c>
      <c r="Z4" t="str">
        <f t="shared" si="3"/>
        <v/>
      </c>
      <c r="AA4" t="str">
        <f t="shared" si="4"/>
        <v/>
      </c>
      <c r="AB4" t="str">
        <f>IFERROR(VLOOKUP(AK4,Table33[#All],2,FALSE),"")</f>
        <v/>
      </c>
      <c r="AC4" t="str">
        <f t="shared" si="5"/>
        <v/>
      </c>
      <c r="AD4" t="str">
        <f t="shared" si="6"/>
        <v/>
      </c>
      <c r="AE4" t="str">
        <f>IF(B4="","",VLOOKUP(AD4,vlookup!$A$1:$B$12,2,FALSE))</f>
        <v/>
      </c>
      <c r="AF4" s="1" t="str">
        <f t="shared" si="7"/>
        <v/>
      </c>
      <c r="AG4" s="4" t="str">
        <f t="shared" si="8"/>
        <v/>
      </c>
      <c r="AH4" t="str">
        <f>IFERROR(VLOOKUP(AK4,Table33[#All],3,FALSE),"")</f>
        <v/>
      </c>
      <c r="AI4" t="str">
        <f>IFERROR(IF(AH4="enewsletters",IF(AF4+1&gt;VLOOKUP(AK4,Table33[#All],6,FALSE),VLOOKUP(AK4,Table33[#All],7,FALSE),VLOOKUP(AK4,Table33[#All],5,FALSE)),""),"")</f>
        <v/>
      </c>
      <c r="AJ4" t="str">
        <f>IFERROR(VLOOKUP(AK4,Table33[#All],4,FALSE),"")</f>
        <v/>
      </c>
      <c r="AK4">
        <f t="shared" si="9"/>
        <v>0</v>
      </c>
    </row>
    <row r="5" spans="1:37" x14ac:dyDescent="0.25">
      <c r="D5" s="6"/>
      <c r="I5" s="7"/>
      <c r="N5" s="7"/>
      <c r="O5" s="7"/>
      <c r="P5" s="7"/>
      <c r="Q5" s="7"/>
      <c r="R5" s="7"/>
      <c r="T5" s="7"/>
      <c r="V5" s="7"/>
      <c r="W5" t="str">
        <f t="shared" si="0"/>
        <v/>
      </c>
      <c r="X5" t="str">
        <f t="shared" si="1"/>
        <v/>
      </c>
      <c r="Y5" t="str">
        <f t="shared" si="2"/>
        <v/>
      </c>
      <c r="Z5" t="str">
        <f t="shared" si="3"/>
        <v/>
      </c>
      <c r="AA5" t="str">
        <f t="shared" si="4"/>
        <v/>
      </c>
      <c r="AB5" t="str">
        <f>IFERROR(VLOOKUP(AK5,Table33[#All],2,FALSE),"")</f>
        <v/>
      </c>
      <c r="AC5" t="str">
        <f t="shared" si="5"/>
        <v/>
      </c>
      <c r="AD5" t="str">
        <f t="shared" si="6"/>
        <v/>
      </c>
      <c r="AE5" t="str">
        <f>IF(B5="","",VLOOKUP(AD5,vlookup!$A$1:$B$12,2,FALSE))</f>
        <v/>
      </c>
      <c r="AF5" s="1" t="str">
        <f t="shared" si="7"/>
        <v/>
      </c>
      <c r="AG5" s="4" t="str">
        <f t="shared" si="8"/>
        <v/>
      </c>
      <c r="AH5" t="str">
        <f>IFERROR(VLOOKUP(AK5,Table33[#All],3,FALSE),"")</f>
        <v/>
      </c>
      <c r="AI5" t="str">
        <f>IFERROR(IF(AH5="enewsletters",IF(AF5+1&gt;VLOOKUP(AK5,Table33[#All],6,FALSE),VLOOKUP(AK5,Table33[#All],7,FALSE),VLOOKUP(AK5,Table33[#All],5,FALSE)),""),"")</f>
        <v/>
      </c>
      <c r="AJ5" t="str">
        <f>IFERROR(VLOOKUP(AK5,Table33[#All],4,FALSE),"")</f>
        <v/>
      </c>
      <c r="AK5">
        <f t="shared" si="9"/>
        <v>0</v>
      </c>
    </row>
    <row r="6" spans="1:37" x14ac:dyDescent="0.25">
      <c r="D6" s="6"/>
      <c r="I6" s="7"/>
      <c r="N6" s="7"/>
      <c r="O6" s="7"/>
      <c r="P6" s="7"/>
      <c r="Q6" s="7"/>
      <c r="R6" s="7"/>
      <c r="T6" s="7"/>
      <c r="V6" s="7"/>
      <c r="W6" t="str">
        <f t="shared" si="0"/>
        <v/>
      </c>
      <c r="X6" t="str">
        <f t="shared" si="1"/>
        <v/>
      </c>
      <c r="Y6" t="str">
        <f t="shared" si="2"/>
        <v/>
      </c>
      <c r="Z6" t="str">
        <f t="shared" si="3"/>
        <v/>
      </c>
      <c r="AA6" t="str">
        <f t="shared" si="4"/>
        <v/>
      </c>
      <c r="AB6" t="str">
        <f>IFERROR(VLOOKUP(AK6,Table33[#All],2,FALSE),"")</f>
        <v/>
      </c>
      <c r="AC6" t="str">
        <f t="shared" si="5"/>
        <v/>
      </c>
      <c r="AD6" t="str">
        <f t="shared" si="6"/>
        <v/>
      </c>
      <c r="AE6" t="str">
        <f>IF(B6="","",VLOOKUP(AD6,vlookup!$A$1:$B$12,2,FALSE))</f>
        <v/>
      </c>
      <c r="AF6" s="1" t="str">
        <f t="shared" si="7"/>
        <v/>
      </c>
      <c r="AG6" s="4" t="str">
        <f t="shared" si="8"/>
        <v/>
      </c>
      <c r="AH6" t="str">
        <f>IFERROR(VLOOKUP(AK6,Table33[#All],3,FALSE),"")</f>
        <v/>
      </c>
      <c r="AI6" t="str">
        <f>IFERROR(IF(AH6="enewsletters",IF(AF6+1&gt;VLOOKUP(AK6,Table33[#All],6,FALSE),VLOOKUP(AK6,Table33[#All],7,FALSE),VLOOKUP(AK6,Table33[#All],5,FALSE)),""),"")</f>
        <v/>
      </c>
      <c r="AJ6" t="str">
        <f>IFERROR(VLOOKUP(AK6,Table33[#All],4,FALSE),"")</f>
        <v/>
      </c>
      <c r="AK6">
        <f t="shared" si="9"/>
        <v>0</v>
      </c>
    </row>
    <row r="7" spans="1:37" x14ac:dyDescent="0.25">
      <c r="D7" s="6"/>
      <c r="I7" s="7"/>
      <c r="N7" s="7"/>
      <c r="O7" s="7"/>
      <c r="P7" s="7"/>
      <c r="Q7" s="7"/>
      <c r="R7" s="7"/>
      <c r="T7" s="7"/>
      <c r="V7" s="7"/>
      <c r="W7" t="str">
        <f t="shared" si="0"/>
        <v/>
      </c>
      <c r="X7" t="str">
        <f t="shared" si="1"/>
        <v/>
      </c>
      <c r="Y7" t="str">
        <f t="shared" si="2"/>
        <v/>
      </c>
      <c r="Z7" t="str">
        <f t="shared" si="3"/>
        <v/>
      </c>
      <c r="AA7" t="str">
        <f t="shared" si="4"/>
        <v/>
      </c>
      <c r="AB7" t="str">
        <f>IFERROR(VLOOKUP(AK7,Table33[#All],2,FALSE),"")</f>
        <v/>
      </c>
      <c r="AC7" t="str">
        <f t="shared" si="5"/>
        <v/>
      </c>
      <c r="AD7" t="str">
        <f t="shared" si="6"/>
        <v/>
      </c>
      <c r="AE7" t="str">
        <f>IF(B7="","",VLOOKUP(AD7,vlookup!$A$1:$B$12,2,FALSE))</f>
        <v/>
      </c>
      <c r="AF7" s="1" t="str">
        <f t="shared" si="7"/>
        <v/>
      </c>
      <c r="AG7" s="4" t="str">
        <f t="shared" si="8"/>
        <v/>
      </c>
      <c r="AH7" t="str">
        <f>IFERROR(VLOOKUP(AK7,Table33[#All],3,FALSE),"")</f>
        <v/>
      </c>
      <c r="AI7" t="str">
        <f>IFERROR(IF(AH7="enewsletters",IF(AF7+1&gt;VLOOKUP(AK7,Table33[#All],6,FALSE),VLOOKUP(AK7,Table33[#All],7,FALSE),VLOOKUP(AK7,Table33[#All],5,FALSE)),""),"")</f>
        <v/>
      </c>
      <c r="AJ7" t="str">
        <f>IFERROR(VLOOKUP(AK7,Table33[#All],4,FALSE),"")</f>
        <v/>
      </c>
      <c r="AK7">
        <f t="shared" si="9"/>
        <v>0</v>
      </c>
    </row>
    <row r="8" spans="1:37" x14ac:dyDescent="0.25">
      <c r="D8" s="6"/>
      <c r="I8" s="7"/>
      <c r="N8" s="7"/>
      <c r="O8" s="7"/>
      <c r="P8" s="7"/>
      <c r="Q8" s="7"/>
      <c r="R8" s="7"/>
      <c r="T8" s="7"/>
      <c r="V8" s="7"/>
      <c r="W8" t="str">
        <f t="shared" si="0"/>
        <v/>
      </c>
      <c r="X8" t="str">
        <f t="shared" si="1"/>
        <v/>
      </c>
      <c r="Y8" t="str">
        <f t="shared" si="2"/>
        <v/>
      </c>
      <c r="Z8" t="str">
        <f t="shared" si="3"/>
        <v/>
      </c>
      <c r="AA8" t="str">
        <f t="shared" si="4"/>
        <v/>
      </c>
      <c r="AB8" t="str">
        <f>IFERROR(VLOOKUP(AK8,Table33[#All],2,FALSE),"")</f>
        <v/>
      </c>
      <c r="AC8" t="str">
        <f t="shared" si="5"/>
        <v/>
      </c>
      <c r="AD8" t="str">
        <f t="shared" si="6"/>
        <v/>
      </c>
      <c r="AE8" t="str">
        <f>IF(B8="","",VLOOKUP(AD8,vlookup!$A$1:$B$12,2,FALSE))</f>
        <v/>
      </c>
      <c r="AF8" s="1" t="str">
        <f t="shared" si="7"/>
        <v/>
      </c>
      <c r="AG8" s="4" t="str">
        <f t="shared" si="8"/>
        <v/>
      </c>
      <c r="AH8" t="str">
        <f>IFERROR(VLOOKUP(AK8,Table33[#All],3,FALSE),"")</f>
        <v/>
      </c>
      <c r="AI8" t="str">
        <f>IFERROR(IF(AH8="enewsletters",IF(AF8+1&gt;VLOOKUP(AK8,Table33[#All],6,FALSE),VLOOKUP(AK8,Table33[#All],7,FALSE),VLOOKUP(AK8,Table33[#All],5,FALSE)),""),"")</f>
        <v/>
      </c>
      <c r="AJ8" t="str">
        <f>IFERROR(VLOOKUP(AK8,Table33[#All],4,FALSE),"")</f>
        <v/>
      </c>
      <c r="AK8">
        <f t="shared" si="9"/>
        <v>0</v>
      </c>
    </row>
    <row r="9" spans="1:37" x14ac:dyDescent="0.25">
      <c r="D9" s="6"/>
      <c r="I9" s="7"/>
      <c r="N9" s="7"/>
      <c r="O9" s="7"/>
      <c r="P9" s="7"/>
      <c r="Q9" s="7"/>
      <c r="R9" s="7"/>
      <c r="T9" s="7"/>
      <c r="V9" s="7"/>
      <c r="W9" t="str">
        <f t="shared" si="0"/>
        <v/>
      </c>
      <c r="X9" t="str">
        <f t="shared" si="1"/>
        <v/>
      </c>
      <c r="Y9" t="str">
        <f t="shared" si="2"/>
        <v/>
      </c>
      <c r="Z9" t="str">
        <f t="shared" si="3"/>
        <v/>
      </c>
      <c r="AA9" t="str">
        <f t="shared" si="4"/>
        <v/>
      </c>
      <c r="AB9" t="str">
        <f>IFERROR(VLOOKUP(AK9,Table33[#All],2,FALSE),"")</f>
        <v/>
      </c>
      <c r="AC9" t="str">
        <f t="shared" si="5"/>
        <v/>
      </c>
      <c r="AD9" t="str">
        <f t="shared" si="6"/>
        <v/>
      </c>
      <c r="AE9" t="str">
        <f>IF(B9="","",VLOOKUP(AD9,vlookup!$A$1:$B$12,2,FALSE))</f>
        <v/>
      </c>
      <c r="AF9" s="1" t="str">
        <f t="shared" si="7"/>
        <v/>
      </c>
      <c r="AG9" s="4" t="str">
        <f t="shared" si="8"/>
        <v/>
      </c>
      <c r="AH9" t="str">
        <f>IFERROR(VLOOKUP(AK9,Table33[#All],3,FALSE),"")</f>
        <v/>
      </c>
      <c r="AI9" t="str">
        <f>IFERROR(IF(AH9="enewsletters",IF(AF9+1&gt;VLOOKUP(AK9,Table33[#All],6,FALSE),VLOOKUP(AK9,Table33[#All],7,FALSE),VLOOKUP(AK9,Table33[#All],5,FALSE)),""),"")</f>
        <v/>
      </c>
      <c r="AJ9" t="str">
        <f>IFERROR(VLOOKUP(AK9,Table33[#All],4,FALSE),"")</f>
        <v/>
      </c>
      <c r="AK9">
        <f t="shared" si="9"/>
        <v>0</v>
      </c>
    </row>
    <row r="10" spans="1:37" x14ac:dyDescent="0.25">
      <c r="D10" s="6"/>
      <c r="I10" s="7"/>
      <c r="N10" s="7"/>
      <c r="O10" s="7"/>
      <c r="P10" s="7"/>
      <c r="Q10" s="7"/>
      <c r="R10" s="7"/>
      <c r="T10" s="7"/>
      <c r="V10" s="7"/>
      <c r="W10" t="str">
        <f t="shared" si="0"/>
        <v/>
      </c>
      <c r="X10" t="str">
        <f t="shared" si="1"/>
        <v/>
      </c>
      <c r="Y10" t="str">
        <f t="shared" si="2"/>
        <v/>
      </c>
      <c r="Z10" t="str">
        <f t="shared" si="3"/>
        <v/>
      </c>
      <c r="AA10" t="str">
        <f t="shared" si="4"/>
        <v/>
      </c>
      <c r="AB10" t="str">
        <f>IFERROR(VLOOKUP(AK10,Table33[#All],2,FALSE),"")</f>
        <v/>
      </c>
      <c r="AC10" t="str">
        <f t="shared" si="5"/>
        <v/>
      </c>
      <c r="AD10" t="str">
        <f t="shared" si="6"/>
        <v/>
      </c>
      <c r="AE10" t="str">
        <f>IF(B10="","",VLOOKUP(AD10,vlookup!$A$1:$B$12,2,FALSE))</f>
        <v/>
      </c>
      <c r="AF10" s="1" t="str">
        <f t="shared" si="7"/>
        <v/>
      </c>
      <c r="AG10" s="4" t="str">
        <f t="shared" si="8"/>
        <v/>
      </c>
      <c r="AH10" t="str">
        <f>IFERROR(VLOOKUP(AK10,Table33[#All],3,FALSE),"")</f>
        <v/>
      </c>
      <c r="AI10" t="str">
        <f>IFERROR(IF(AH10="enewsletters",IF(AF10+1&gt;VLOOKUP(AK10,Table33[#All],6,FALSE),VLOOKUP(AK10,Table33[#All],7,FALSE),VLOOKUP(AK10,Table33[#All],5,FALSE)),""),"")</f>
        <v/>
      </c>
      <c r="AJ10" t="str">
        <f>IFERROR(VLOOKUP(AK10,Table33[#All],4,FALSE),"")</f>
        <v/>
      </c>
      <c r="AK10">
        <f t="shared" si="9"/>
        <v>0</v>
      </c>
    </row>
    <row r="11" spans="1:37" x14ac:dyDescent="0.25">
      <c r="D11" s="6"/>
      <c r="I11" s="7"/>
      <c r="N11" s="7"/>
      <c r="O11" s="7"/>
      <c r="P11" s="7"/>
      <c r="Q11" s="7"/>
      <c r="R11" s="7"/>
      <c r="T11" s="7"/>
      <c r="V11" s="7"/>
      <c r="W11" t="str">
        <f t="shared" si="0"/>
        <v/>
      </c>
      <c r="X11" t="str">
        <f t="shared" si="1"/>
        <v/>
      </c>
      <c r="Y11" t="str">
        <f t="shared" si="2"/>
        <v/>
      </c>
      <c r="Z11" t="str">
        <f t="shared" si="3"/>
        <v/>
      </c>
      <c r="AA11" t="str">
        <f t="shared" si="4"/>
        <v/>
      </c>
      <c r="AB11" t="str">
        <f>IFERROR(VLOOKUP(AK11,Table33[#All],2,FALSE),"")</f>
        <v/>
      </c>
      <c r="AC11" t="str">
        <f t="shared" si="5"/>
        <v/>
      </c>
      <c r="AD11" t="str">
        <f t="shared" si="6"/>
        <v/>
      </c>
      <c r="AE11" t="str">
        <f>IF(B11="","",VLOOKUP(AD11,vlookup!$A$1:$B$12,2,FALSE))</f>
        <v/>
      </c>
      <c r="AF11" s="1" t="str">
        <f t="shared" si="7"/>
        <v/>
      </c>
      <c r="AG11" s="4" t="str">
        <f t="shared" si="8"/>
        <v/>
      </c>
      <c r="AH11" t="str">
        <f>IFERROR(VLOOKUP(AK11,Table33[#All],3,FALSE),"")</f>
        <v/>
      </c>
      <c r="AI11" t="str">
        <f>IFERROR(IF(AH11="enewsletters",IF(AF11+1&gt;VLOOKUP(AK11,Table33[#All],6,FALSE),VLOOKUP(AK11,Table33[#All],7,FALSE),VLOOKUP(AK11,Table33[#All],5,FALSE)),""),"")</f>
        <v/>
      </c>
      <c r="AJ11" t="str">
        <f>IFERROR(VLOOKUP(AK11,Table33[#All],4,FALSE),"")</f>
        <v/>
      </c>
      <c r="AK11">
        <f t="shared" si="9"/>
        <v>0</v>
      </c>
    </row>
    <row r="12" spans="1:37" x14ac:dyDescent="0.25">
      <c r="D12" s="6"/>
      <c r="I12" s="7"/>
      <c r="N12" s="7"/>
      <c r="O12" s="7"/>
      <c r="P12" s="7"/>
      <c r="Q12" s="7"/>
      <c r="R12" s="7"/>
      <c r="T12" s="7"/>
      <c r="V12" s="7"/>
      <c r="W12" t="str">
        <f t="shared" si="0"/>
        <v/>
      </c>
      <c r="X12" t="str">
        <f t="shared" si="1"/>
        <v/>
      </c>
      <c r="Y12" t="str">
        <f t="shared" si="2"/>
        <v/>
      </c>
      <c r="Z12" t="str">
        <f t="shared" si="3"/>
        <v/>
      </c>
      <c r="AA12" t="str">
        <f t="shared" si="4"/>
        <v/>
      </c>
      <c r="AB12" t="str">
        <f>IFERROR(VLOOKUP(AK12,Table33[#All],2,FALSE),"")</f>
        <v/>
      </c>
      <c r="AC12" t="str">
        <f t="shared" si="5"/>
        <v/>
      </c>
      <c r="AD12" t="str">
        <f t="shared" si="6"/>
        <v/>
      </c>
      <c r="AE12" t="str">
        <f>IF(B12="","",VLOOKUP(AD12,vlookup!$A$1:$B$12,2,FALSE))</f>
        <v/>
      </c>
      <c r="AF12" s="1" t="str">
        <f t="shared" si="7"/>
        <v/>
      </c>
      <c r="AG12" s="4" t="str">
        <f t="shared" si="8"/>
        <v/>
      </c>
      <c r="AH12" t="str">
        <f>IFERROR(VLOOKUP(AK12,Table33[#All],3,FALSE),"")</f>
        <v/>
      </c>
      <c r="AI12" t="str">
        <f>IFERROR(IF(AH12="enewsletters",IF(AF12+1&gt;VLOOKUP(AK12,Table33[#All],6,FALSE),VLOOKUP(AK12,Table33[#All],7,FALSE),VLOOKUP(AK12,Table33[#All],5,FALSE)),""),"")</f>
        <v/>
      </c>
      <c r="AJ12" t="str">
        <f>IFERROR(VLOOKUP(AK12,Table33[#All],4,FALSE),"")</f>
        <v/>
      </c>
      <c r="AK12">
        <f t="shared" si="9"/>
        <v>0</v>
      </c>
    </row>
    <row r="13" spans="1:37" x14ac:dyDescent="0.25">
      <c r="D13" s="6"/>
      <c r="I13" s="7"/>
      <c r="N13" s="7"/>
      <c r="O13" s="7"/>
      <c r="P13" s="7"/>
      <c r="Q13" s="7"/>
      <c r="R13" s="7"/>
      <c r="T13" s="7"/>
      <c r="V13" s="7"/>
      <c r="W13" t="str">
        <f>IF(AA13="test","",IF(A13="","",UPPER(MID(E13,SEARCH("_",E13)+1,SEARCH("_",E13,SEARCH("_",E13)+1)-SEARCH("_",E13)-1))))</f>
        <v/>
      </c>
      <c r="X13" t="str">
        <f t="shared" si="1"/>
        <v/>
      </c>
      <c r="Y13" t="str">
        <f t="shared" si="2"/>
        <v/>
      </c>
      <c r="Z13" t="str">
        <f t="shared" si="3"/>
        <v/>
      </c>
      <c r="AA13" t="str">
        <f t="shared" si="4"/>
        <v/>
      </c>
      <c r="AB13" t="str">
        <f>IFERROR(VLOOKUP(AK13,Table33[#All],2,FALSE),"")</f>
        <v/>
      </c>
      <c r="AC13" t="str">
        <f t="shared" si="5"/>
        <v/>
      </c>
      <c r="AD13" t="str">
        <f t="shared" si="6"/>
        <v/>
      </c>
      <c r="AE13" t="str">
        <f>IF(B13="","",VLOOKUP(AD13,vlookup!$A$1:$B$12,2,FALSE))</f>
        <v/>
      </c>
      <c r="AF13" s="1" t="str">
        <f t="shared" si="7"/>
        <v/>
      </c>
      <c r="AG13" s="4" t="str">
        <f t="shared" si="8"/>
        <v/>
      </c>
      <c r="AH13" t="str">
        <f>IFERROR(VLOOKUP(AK13,Table33[#All],3,FALSE),"")</f>
        <v/>
      </c>
      <c r="AI13" t="str">
        <f>IFERROR(IF(AH13="enewsletters",IF(AF13+1&gt;VLOOKUP(AK13,Table33[#All],6,FALSE),VLOOKUP(AK13,Table33[#All],7,FALSE),VLOOKUP(AK13,Table33[#All],5,FALSE)),""),"")</f>
        <v/>
      </c>
      <c r="AJ13" t="str">
        <f>IFERROR(VLOOKUP(AK13,Table33[#All],4,FALSE),"")</f>
        <v/>
      </c>
      <c r="AK13">
        <f t="shared" si="9"/>
        <v>0</v>
      </c>
    </row>
    <row r="14" spans="1:37" x14ac:dyDescent="0.25">
      <c r="D14" s="6"/>
      <c r="I14" s="7"/>
      <c r="N14" s="7"/>
      <c r="O14" s="7"/>
      <c r="P14" s="7"/>
      <c r="Q14" s="7"/>
      <c r="R14" s="7"/>
      <c r="T14" s="7"/>
      <c r="V14" s="7"/>
      <c r="W14" t="str">
        <f t="shared" si="0"/>
        <v/>
      </c>
      <c r="X14" t="str">
        <f t="shared" si="1"/>
        <v/>
      </c>
      <c r="Y14" t="str">
        <f t="shared" si="2"/>
        <v/>
      </c>
      <c r="Z14" t="str">
        <f t="shared" si="3"/>
        <v/>
      </c>
      <c r="AA14" t="str">
        <f t="shared" si="4"/>
        <v/>
      </c>
      <c r="AB14" t="str">
        <f>IFERROR(VLOOKUP(AK14,Table33[#All],2,FALSE),"")</f>
        <v/>
      </c>
      <c r="AC14" t="str">
        <f t="shared" si="5"/>
        <v/>
      </c>
      <c r="AD14" t="str">
        <f t="shared" si="6"/>
        <v/>
      </c>
      <c r="AE14" t="str">
        <f>IF(B14="","",VLOOKUP(AD14,vlookup!$A$1:$B$12,2,FALSE))</f>
        <v/>
      </c>
      <c r="AF14" s="1" t="str">
        <f t="shared" si="7"/>
        <v/>
      </c>
      <c r="AG14" s="4" t="str">
        <f t="shared" si="8"/>
        <v/>
      </c>
      <c r="AH14" t="str">
        <f>IFERROR(VLOOKUP(AK14,Table33[#All],3,FALSE),"")</f>
        <v/>
      </c>
      <c r="AI14" t="str">
        <f>IFERROR(IF(AH14="enewsletters",IF(AF14+1&gt;VLOOKUP(AK14,Table33[#All],6,FALSE),VLOOKUP(AK14,Table33[#All],7,FALSE),VLOOKUP(AK14,Table33[#All],5,FALSE)),""),"")</f>
        <v/>
      </c>
      <c r="AJ14" t="str">
        <f>IFERROR(VLOOKUP(AK14,Table33[#All],4,FALSE),"")</f>
        <v/>
      </c>
      <c r="AK14">
        <f t="shared" si="9"/>
        <v>0</v>
      </c>
    </row>
    <row r="15" spans="1:37" x14ac:dyDescent="0.25">
      <c r="D15" s="6"/>
      <c r="I15" s="7"/>
      <c r="N15" s="7"/>
      <c r="O15" s="7"/>
      <c r="P15" s="7"/>
      <c r="Q15" s="7"/>
      <c r="R15" s="7"/>
      <c r="T15" s="7"/>
      <c r="V15" s="7"/>
      <c r="W15" t="str">
        <f t="shared" si="0"/>
        <v/>
      </c>
      <c r="X15" t="str">
        <f t="shared" si="1"/>
        <v/>
      </c>
      <c r="Y15" t="str">
        <f t="shared" si="2"/>
        <v/>
      </c>
      <c r="Z15" t="str">
        <f t="shared" si="3"/>
        <v/>
      </c>
      <c r="AA15" t="str">
        <f t="shared" si="4"/>
        <v/>
      </c>
      <c r="AB15" t="str">
        <f>IFERROR(VLOOKUP(AK15,Table33[#All],2,FALSE),"")</f>
        <v/>
      </c>
      <c r="AC15" t="str">
        <f t="shared" si="5"/>
        <v/>
      </c>
      <c r="AD15" t="str">
        <f t="shared" si="6"/>
        <v/>
      </c>
      <c r="AE15" t="str">
        <f>IF(B15="","",VLOOKUP(AD15,vlookup!$A$1:$B$12,2,FALSE))</f>
        <v/>
      </c>
      <c r="AF15" s="1" t="str">
        <f t="shared" si="7"/>
        <v/>
      </c>
      <c r="AG15" s="4" t="str">
        <f t="shared" si="8"/>
        <v/>
      </c>
      <c r="AH15" t="str">
        <f>IFERROR(VLOOKUP(AK15,Table33[#All],3,FALSE),"")</f>
        <v/>
      </c>
      <c r="AI15" t="str">
        <f>IFERROR(IF(AH15="enewsletters",IF(AF15+1&gt;VLOOKUP(AK15,Table33[#All],6,FALSE),VLOOKUP(AK15,Table33[#All],7,FALSE),VLOOKUP(AK15,Table33[#All],5,FALSE)),""),"")</f>
        <v/>
      </c>
      <c r="AJ15" t="str">
        <f>IFERROR(VLOOKUP(AK15,Table33[#All],4,FALSE),"")</f>
        <v/>
      </c>
      <c r="AK15">
        <f t="shared" si="9"/>
        <v>0</v>
      </c>
    </row>
    <row r="16" spans="1:37" x14ac:dyDescent="0.25">
      <c r="D16" s="6"/>
      <c r="I16" s="7"/>
      <c r="N16" s="7"/>
      <c r="O16" s="7"/>
      <c r="P16" s="7"/>
      <c r="Q16" s="7"/>
      <c r="R16" s="7"/>
      <c r="T16" s="7"/>
      <c r="V16" s="7"/>
      <c r="W16" t="str">
        <f t="shared" si="0"/>
        <v/>
      </c>
      <c r="X16" t="str">
        <f t="shared" si="1"/>
        <v/>
      </c>
      <c r="Y16" t="str">
        <f t="shared" si="2"/>
        <v/>
      </c>
      <c r="Z16" t="str">
        <f t="shared" si="3"/>
        <v/>
      </c>
      <c r="AA16" t="str">
        <f t="shared" si="4"/>
        <v/>
      </c>
      <c r="AB16" t="str">
        <f>IFERROR(VLOOKUP(AK16,Table33[#All],2,FALSE),"")</f>
        <v/>
      </c>
      <c r="AC16" t="str">
        <f t="shared" si="5"/>
        <v/>
      </c>
      <c r="AD16" t="str">
        <f t="shared" si="6"/>
        <v/>
      </c>
      <c r="AE16" t="str">
        <f>IF(B16="","",VLOOKUP(AD16,vlookup!$A$1:$B$12,2,FALSE))</f>
        <v/>
      </c>
      <c r="AF16" s="1" t="str">
        <f t="shared" si="7"/>
        <v/>
      </c>
      <c r="AG16" s="4" t="str">
        <f t="shared" si="8"/>
        <v/>
      </c>
      <c r="AH16" t="str">
        <f>IFERROR(VLOOKUP(AK16,Table33[#All],3,FALSE),"")</f>
        <v/>
      </c>
      <c r="AI16" t="str">
        <f>IFERROR(IF(AH16="enewsletters",IF(AF16+1&gt;VLOOKUP(AK16,Table33[#All],6,FALSE),VLOOKUP(AK16,Table33[#All],7,FALSE),VLOOKUP(AK16,Table33[#All],5,FALSE)),""),"")</f>
        <v/>
      </c>
      <c r="AJ16" t="str">
        <f>IFERROR(VLOOKUP(AK16,Table33[#All],4,FALSE),"")</f>
        <v/>
      </c>
      <c r="AK16">
        <f t="shared" si="9"/>
        <v>0</v>
      </c>
    </row>
    <row r="17" spans="4:37" x14ac:dyDescent="0.25">
      <c r="D17" s="6"/>
      <c r="I17" s="7"/>
      <c r="N17" s="7"/>
      <c r="O17" s="7"/>
      <c r="P17" s="7"/>
      <c r="Q17" s="7"/>
      <c r="R17" s="7"/>
      <c r="T17" s="7"/>
      <c r="V17" s="7"/>
      <c r="W17" t="str">
        <f t="shared" si="0"/>
        <v/>
      </c>
      <c r="X17" t="str">
        <f t="shared" si="1"/>
        <v/>
      </c>
      <c r="Y17" t="str">
        <f t="shared" si="2"/>
        <v/>
      </c>
      <c r="Z17" t="str">
        <f t="shared" si="3"/>
        <v/>
      </c>
      <c r="AA17" t="str">
        <f t="shared" si="4"/>
        <v/>
      </c>
      <c r="AB17" t="str">
        <f>IFERROR(VLOOKUP(AK17,Table33[#All],2,FALSE),"")</f>
        <v/>
      </c>
      <c r="AC17" t="str">
        <f t="shared" si="5"/>
        <v/>
      </c>
      <c r="AD17" t="str">
        <f t="shared" si="6"/>
        <v/>
      </c>
      <c r="AE17" t="str">
        <f>IF(B17="","",VLOOKUP(AD17,vlookup!$A$1:$B$12,2,FALSE))</f>
        <v/>
      </c>
      <c r="AF17" s="1" t="str">
        <f t="shared" si="7"/>
        <v/>
      </c>
      <c r="AG17" s="4" t="str">
        <f t="shared" si="8"/>
        <v/>
      </c>
      <c r="AH17" t="str">
        <f>IFERROR(VLOOKUP(AK17,Table33[#All],3,FALSE),"")</f>
        <v/>
      </c>
      <c r="AI17" t="str">
        <f>IFERROR(IF(AH17="enewsletters",IF(AF17+1&gt;VLOOKUP(AK17,Table33[#All],6,FALSE),VLOOKUP(AK17,Table33[#All],7,FALSE),VLOOKUP(AK17,Table33[#All],5,FALSE)),""),"")</f>
        <v/>
      </c>
      <c r="AJ17" t="str">
        <f>IFERROR(VLOOKUP(AK17,Table33[#All],4,FALSE),"")</f>
        <v/>
      </c>
      <c r="AK17">
        <f t="shared" si="9"/>
        <v>0</v>
      </c>
    </row>
    <row r="18" spans="4:37" x14ac:dyDescent="0.25">
      <c r="D18" s="6"/>
      <c r="I18" s="7"/>
      <c r="N18" s="7"/>
      <c r="O18" s="7"/>
      <c r="P18" s="7"/>
      <c r="Q18" s="7"/>
      <c r="R18" s="7"/>
      <c r="T18" s="7"/>
      <c r="V18" s="7"/>
      <c r="W18" t="str">
        <f t="shared" si="0"/>
        <v/>
      </c>
      <c r="X18" t="str">
        <f t="shared" si="1"/>
        <v/>
      </c>
      <c r="Y18" t="str">
        <f t="shared" si="2"/>
        <v/>
      </c>
      <c r="Z18" t="str">
        <f t="shared" si="3"/>
        <v/>
      </c>
      <c r="AA18" t="str">
        <f t="shared" si="4"/>
        <v/>
      </c>
      <c r="AB18" t="str">
        <f>IFERROR(VLOOKUP(AK18,Table33[#All],2,FALSE),"")</f>
        <v/>
      </c>
      <c r="AC18" t="str">
        <f t="shared" si="5"/>
        <v/>
      </c>
      <c r="AD18" t="str">
        <f t="shared" si="6"/>
        <v/>
      </c>
      <c r="AE18" t="str">
        <f>IF(B18="","",VLOOKUP(AD18,vlookup!$A$1:$B$12,2,FALSE))</f>
        <v/>
      </c>
      <c r="AF18" s="1" t="str">
        <f t="shared" si="7"/>
        <v/>
      </c>
      <c r="AG18" s="4" t="str">
        <f t="shared" si="8"/>
        <v/>
      </c>
      <c r="AH18" t="str">
        <f>IFERROR(VLOOKUP(AK18,Table33[#All],3,FALSE),"")</f>
        <v/>
      </c>
      <c r="AI18" t="str">
        <f>IFERROR(IF(AH18="enewsletters",IF(AF18+1&gt;VLOOKUP(AK18,Table33[#All],6,FALSE),VLOOKUP(AK18,Table33[#All],7,FALSE),VLOOKUP(AK18,Table33[#All],5,FALSE)),""),"")</f>
        <v/>
      </c>
      <c r="AJ18" t="str">
        <f>IFERROR(VLOOKUP(AK18,Table33[#All],4,FALSE),"")</f>
        <v/>
      </c>
      <c r="AK18">
        <f t="shared" si="9"/>
        <v>0</v>
      </c>
    </row>
    <row r="19" spans="4:37" x14ac:dyDescent="0.25">
      <c r="D19" s="6"/>
      <c r="I19" s="7"/>
      <c r="N19" s="7"/>
      <c r="O19" s="7"/>
      <c r="P19" s="7"/>
      <c r="Q19" s="7"/>
      <c r="R19" s="7"/>
      <c r="T19" s="7"/>
      <c r="V19" s="7"/>
      <c r="W19" t="str">
        <f t="shared" si="0"/>
        <v/>
      </c>
      <c r="X19" t="str">
        <f t="shared" si="1"/>
        <v/>
      </c>
      <c r="Y19" t="str">
        <f t="shared" si="2"/>
        <v/>
      </c>
      <c r="Z19" t="str">
        <f t="shared" si="3"/>
        <v/>
      </c>
      <c r="AA19" t="str">
        <f t="shared" si="4"/>
        <v/>
      </c>
      <c r="AB19" t="str">
        <f>IFERROR(VLOOKUP(AK19,Table33[#All],2,FALSE),"")</f>
        <v/>
      </c>
      <c r="AC19" t="str">
        <f t="shared" si="5"/>
        <v/>
      </c>
      <c r="AD19" t="str">
        <f t="shared" si="6"/>
        <v/>
      </c>
      <c r="AE19" t="str">
        <f>IF(B19="","",VLOOKUP(AD19,vlookup!$A$1:$B$12,2,FALSE))</f>
        <v/>
      </c>
      <c r="AF19" s="1" t="str">
        <f t="shared" si="7"/>
        <v/>
      </c>
      <c r="AG19" s="4" t="str">
        <f t="shared" si="8"/>
        <v/>
      </c>
      <c r="AH19" t="str">
        <f>IFERROR(VLOOKUP(AK19,Table33[#All],3,FALSE),"")</f>
        <v/>
      </c>
      <c r="AI19" t="str">
        <f>IFERROR(IF(AH19="enewsletters",IF(AF19+1&gt;VLOOKUP(AK19,Table33[#All],6,FALSE),VLOOKUP(AK19,Table33[#All],7,FALSE),VLOOKUP(AK19,Table33[#All],5,FALSE)),""),"")</f>
        <v/>
      </c>
      <c r="AJ19" t="str">
        <f>IFERROR(VLOOKUP(AK19,Table33[#All],4,FALSE),"")</f>
        <v/>
      </c>
      <c r="AK19">
        <f t="shared" si="9"/>
        <v>0</v>
      </c>
    </row>
    <row r="20" spans="4:37" x14ac:dyDescent="0.25">
      <c r="D20" s="6"/>
      <c r="I20" s="7"/>
      <c r="N20" s="7"/>
      <c r="O20" s="7"/>
      <c r="P20" s="7"/>
      <c r="Q20" s="7"/>
      <c r="R20" s="7"/>
      <c r="T20" s="7"/>
      <c r="V20" s="7"/>
      <c r="W20" t="str">
        <f t="shared" si="0"/>
        <v/>
      </c>
      <c r="X20" t="str">
        <f t="shared" si="1"/>
        <v/>
      </c>
      <c r="Y20" t="str">
        <f t="shared" si="2"/>
        <v/>
      </c>
      <c r="Z20" t="str">
        <f t="shared" si="3"/>
        <v/>
      </c>
      <c r="AA20" t="str">
        <f t="shared" si="4"/>
        <v/>
      </c>
      <c r="AB20" t="str">
        <f>IFERROR(VLOOKUP(AK20,Table33[#All],2,FALSE),"")</f>
        <v/>
      </c>
      <c r="AC20" t="str">
        <f t="shared" si="5"/>
        <v/>
      </c>
      <c r="AD20" t="str">
        <f t="shared" si="6"/>
        <v/>
      </c>
      <c r="AE20" t="str">
        <f>IF(B20="","",VLOOKUP(AD20,vlookup!$A$1:$B$12,2,FALSE))</f>
        <v/>
      </c>
      <c r="AF20" s="1" t="str">
        <f t="shared" si="7"/>
        <v/>
      </c>
      <c r="AG20" s="4" t="str">
        <f t="shared" si="8"/>
        <v/>
      </c>
      <c r="AH20" t="str">
        <f>IFERROR(VLOOKUP(AK20,Table33[#All],3,FALSE),"")</f>
        <v/>
      </c>
      <c r="AI20" t="str">
        <f>IFERROR(IF(AH20="enewsletters",IF(AF20+1&gt;VLOOKUP(AK20,Table33[#All],6,FALSE),VLOOKUP(AK20,Table33[#All],7,FALSE),VLOOKUP(AK20,Table33[#All],5,FALSE)),""),"")</f>
        <v/>
      </c>
      <c r="AJ20" t="str">
        <f>IFERROR(VLOOKUP(AK20,Table33[#All],4,FALSE),"")</f>
        <v/>
      </c>
      <c r="AK20">
        <f t="shared" si="9"/>
        <v>0</v>
      </c>
    </row>
    <row r="21" spans="4:37" x14ac:dyDescent="0.25">
      <c r="D21" s="6"/>
      <c r="I21" s="7"/>
      <c r="N21" s="7"/>
      <c r="O21" s="7"/>
      <c r="P21" s="7"/>
      <c r="Q21" s="7"/>
      <c r="R21" s="7"/>
      <c r="T21" s="7"/>
      <c r="V21" s="7"/>
      <c r="W21" t="str">
        <f t="shared" si="0"/>
        <v/>
      </c>
      <c r="X21" t="str">
        <f t="shared" si="1"/>
        <v/>
      </c>
      <c r="Y21" t="str">
        <f t="shared" si="2"/>
        <v/>
      </c>
      <c r="Z21" t="str">
        <f t="shared" si="3"/>
        <v/>
      </c>
      <c r="AA21" t="str">
        <f t="shared" si="4"/>
        <v/>
      </c>
      <c r="AB21" t="str">
        <f>IFERROR(VLOOKUP(AK21,Table33[#All],2,FALSE),"")</f>
        <v/>
      </c>
      <c r="AC21" t="str">
        <f t="shared" si="5"/>
        <v/>
      </c>
      <c r="AD21" t="str">
        <f t="shared" si="6"/>
        <v/>
      </c>
      <c r="AE21" t="str">
        <f>IF(B21="","",VLOOKUP(AD21,vlookup!$A$1:$B$12,2,FALSE))</f>
        <v/>
      </c>
      <c r="AF21" s="1" t="str">
        <f t="shared" si="7"/>
        <v/>
      </c>
      <c r="AG21" s="4" t="str">
        <f t="shared" si="8"/>
        <v/>
      </c>
      <c r="AH21" t="str">
        <f>IFERROR(VLOOKUP(AK21,Table33[#All],3,FALSE),"")</f>
        <v/>
      </c>
      <c r="AI21" t="str">
        <f>IFERROR(IF(AH21="enewsletters",IF(AF21+1&gt;VLOOKUP(AK21,Table33[#All],6,FALSE),VLOOKUP(AK21,Table33[#All],7,FALSE),VLOOKUP(AK21,Table33[#All],5,FALSE)),""),"")</f>
        <v/>
      </c>
      <c r="AJ21" t="str">
        <f>IFERROR(VLOOKUP(AK21,Table33[#All],4,FALSE),"")</f>
        <v/>
      </c>
      <c r="AK21">
        <f t="shared" si="9"/>
        <v>0</v>
      </c>
    </row>
    <row r="22" spans="4:37" x14ac:dyDescent="0.25">
      <c r="D22" s="6"/>
      <c r="I22" s="7"/>
      <c r="N22" s="7"/>
      <c r="O22" s="7"/>
      <c r="P22" s="7"/>
      <c r="Q22" s="7"/>
      <c r="R22" s="7"/>
      <c r="T22" s="7"/>
      <c r="V22" s="7"/>
      <c r="W22" t="str">
        <f t="shared" si="0"/>
        <v/>
      </c>
      <c r="X22" t="str">
        <f t="shared" si="1"/>
        <v/>
      </c>
      <c r="Y22" t="str">
        <f t="shared" si="2"/>
        <v/>
      </c>
      <c r="Z22" t="str">
        <f t="shared" si="3"/>
        <v/>
      </c>
      <c r="AA22" t="str">
        <f t="shared" si="4"/>
        <v/>
      </c>
      <c r="AB22" t="str">
        <f>IFERROR(VLOOKUP(AK22,Table33[#All],2,FALSE),"")</f>
        <v/>
      </c>
      <c r="AC22" t="str">
        <f t="shared" si="5"/>
        <v/>
      </c>
      <c r="AD22" t="str">
        <f t="shared" si="6"/>
        <v/>
      </c>
      <c r="AE22" t="str">
        <f>IF(B22="","",VLOOKUP(AD22,vlookup!$A$1:$B$12,2,FALSE))</f>
        <v/>
      </c>
      <c r="AF22" s="1" t="str">
        <f t="shared" si="7"/>
        <v/>
      </c>
      <c r="AG22" s="4" t="str">
        <f t="shared" si="8"/>
        <v/>
      </c>
      <c r="AH22" t="str">
        <f>IFERROR(VLOOKUP(AK22,Table33[#All],3,FALSE),"")</f>
        <v/>
      </c>
      <c r="AI22" t="str">
        <f>IFERROR(IF(AH22="enewsletters",IF(AF22+1&gt;VLOOKUP(AK22,Table33[#All],6,FALSE),VLOOKUP(AK22,Table33[#All],7,FALSE),VLOOKUP(AK22,Table33[#All],5,FALSE)),""),"")</f>
        <v/>
      </c>
      <c r="AJ22" t="str">
        <f>IFERROR(VLOOKUP(AK22,Table33[#All],4,FALSE),"")</f>
        <v/>
      </c>
      <c r="AK22">
        <f t="shared" si="9"/>
        <v>0</v>
      </c>
    </row>
    <row r="23" spans="4:37" x14ac:dyDescent="0.25">
      <c r="D23" s="6"/>
      <c r="I23" s="7"/>
      <c r="N23" s="7"/>
      <c r="O23" s="7"/>
      <c r="P23" s="7"/>
      <c r="Q23" s="7"/>
      <c r="R23" s="7"/>
      <c r="T23" s="7"/>
      <c r="V23" s="7"/>
      <c r="W23" t="str">
        <f t="shared" si="0"/>
        <v/>
      </c>
      <c r="X23" t="str">
        <f t="shared" si="1"/>
        <v/>
      </c>
      <c r="Y23" t="str">
        <f t="shared" si="2"/>
        <v/>
      </c>
      <c r="Z23" t="str">
        <f t="shared" si="3"/>
        <v/>
      </c>
      <c r="AA23" t="str">
        <f t="shared" si="4"/>
        <v/>
      </c>
      <c r="AB23" t="str">
        <f>IFERROR(VLOOKUP(AK23,Table33[#All],2,FALSE),"")</f>
        <v/>
      </c>
      <c r="AC23" t="str">
        <f t="shared" si="5"/>
        <v/>
      </c>
      <c r="AD23" t="str">
        <f t="shared" si="6"/>
        <v/>
      </c>
      <c r="AE23" t="str">
        <f>IF(B23="","",VLOOKUP(AD23,vlookup!$A$1:$B$12,2,FALSE))</f>
        <v/>
      </c>
      <c r="AF23" s="1" t="str">
        <f t="shared" si="7"/>
        <v/>
      </c>
      <c r="AG23" s="4" t="str">
        <f t="shared" si="8"/>
        <v/>
      </c>
      <c r="AH23" t="str">
        <f>IFERROR(VLOOKUP(AK23,Table33[#All],3,FALSE),"")</f>
        <v/>
      </c>
      <c r="AI23" t="str">
        <f>IFERROR(IF(AH23="enewsletters",IF(AF23+1&gt;VLOOKUP(AK23,Table33[#All],6,FALSE),VLOOKUP(AK23,Table33[#All],7,FALSE),VLOOKUP(AK23,Table33[#All],5,FALSE)),""),"")</f>
        <v/>
      </c>
      <c r="AJ23" t="str">
        <f>IFERROR(VLOOKUP(AK23,Table33[#All],4,FALSE),"")</f>
        <v/>
      </c>
      <c r="AK23">
        <f t="shared" si="9"/>
        <v>0</v>
      </c>
    </row>
    <row r="24" spans="4:37" x14ac:dyDescent="0.25">
      <c r="D24" s="6"/>
      <c r="I24" s="7"/>
      <c r="N24" s="7"/>
      <c r="O24" s="7"/>
      <c r="P24" s="7"/>
      <c r="Q24" s="7"/>
      <c r="R24" s="7"/>
      <c r="T24" s="7"/>
      <c r="V24" s="7"/>
      <c r="W24" t="str">
        <f t="shared" si="0"/>
        <v/>
      </c>
      <c r="X24" t="str">
        <f t="shared" si="1"/>
        <v/>
      </c>
      <c r="Y24" t="str">
        <f t="shared" si="2"/>
        <v/>
      </c>
      <c r="Z24" t="str">
        <f t="shared" si="3"/>
        <v/>
      </c>
      <c r="AA24" t="str">
        <f t="shared" si="4"/>
        <v/>
      </c>
      <c r="AB24" t="str">
        <f>IFERROR(VLOOKUP(AK24,Table33[#All],2,FALSE),"")</f>
        <v/>
      </c>
      <c r="AC24" t="str">
        <f t="shared" si="5"/>
        <v/>
      </c>
      <c r="AD24" t="str">
        <f t="shared" si="6"/>
        <v/>
      </c>
      <c r="AE24" t="str">
        <f>IF(B24="","",VLOOKUP(AD24,vlookup!$A$1:$B$12,2,FALSE))</f>
        <v/>
      </c>
      <c r="AF24" s="1" t="str">
        <f t="shared" si="7"/>
        <v/>
      </c>
      <c r="AG24" s="4" t="str">
        <f t="shared" si="8"/>
        <v/>
      </c>
      <c r="AH24" t="str">
        <f>IFERROR(VLOOKUP(AK24,Table33[#All],3,FALSE),"")</f>
        <v/>
      </c>
      <c r="AI24" t="str">
        <f>IFERROR(IF(AH24="enewsletters",IF(AF24+1&gt;VLOOKUP(AK24,Table33[#All],6,FALSE),VLOOKUP(AK24,Table33[#All],7,FALSE),VLOOKUP(AK24,Table33[#All],5,FALSE)),""),"")</f>
        <v/>
      </c>
      <c r="AJ24" t="str">
        <f>IFERROR(VLOOKUP(AK24,Table33[#All],4,FALSE),"")</f>
        <v/>
      </c>
      <c r="AK24">
        <f t="shared" si="9"/>
        <v>0</v>
      </c>
    </row>
    <row r="25" spans="4:37" x14ac:dyDescent="0.25">
      <c r="D25" s="6"/>
      <c r="I25" s="7"/>
      <c r="N25" s="7"/>
      <c r="O25" s="7"/>
      <c r="P25" s="7"/>
      <c r="Q25" s="7"/>
      <c r="R25" s="7"/>
      <c r="T25" s="7"/>
      <c r="V25" s="7"/>
      <c r="W25" t="str">
        <f t="shared" si="0"/>
        <v/>
      </c>
      <c r="X25" t="str">
        <f t="shared" si="1"/>
        <v/>
      </c>
      <c r="Y25" t="str">
        <f t="shared" si="2"/>
        <v/>
      </c>
      <c r="Z25" t="str">
        <f t="shared" si="3"/>
        <v/>
      </c>
      <c r="AA25" t="str">
        <f t="shared" si="4"/>
        <v/>
      </c>
      <c r="AB25" t="str">
        <f>IFERROR(VLOOKUP(AK25,Table33[#All],2,FALSE),"")</f>
        <v/>
      </c>
      <c r="AC25" t="str">
        <f t="shared" si="5"/>
        <v/>
      </c>
      <c r="AD25" t="str">
        <f t="shared" si="6"/>
        <v/>
      </c>
      <c r="AE25" t="str">
        <f>IF(B25="","",VLOOKUP(AD25,vlookup!$A$1:$B$12,2,FALSE))</f>
        <v/>
      </c>
      <c r="AF25" s="1" t="str">
        <f t="shared" si="7"/>
        <v/>
      </c>
      <c r="AG25" s="4" t="str">
        <f t="shared" si="8"/>
        <v/>
      </c>
      <c r="AH25" t="str">
        <f>IFERROR(VLOOKUP(AK25,Table33[#All],3,FALSE),"")</f>
        <v/>
      </c>
      <c r="AI25" t="str">
        <f>IFERROR(IF(AH25="enewsletters",IF(AF25+1&gt;VLOOKUP(AK25,Table33[#All],6,FALSE),VLOOKUP(AK25,Table33[#All],7,FALSE),VLOOKUP(AK25,Table33[#All],5,FALSE)),""),"")</f>
        <v/>
      </c>
      <c r="AJ25" t="str">
        <f>IFERROR(VLOOKUP(AK25,Table33[#All],4,FALSE),"")</f>
        <v/>
      </c>
      <c r="AK25">
        <f t="shared" si="9"/>
        <v>0</v>
      </c>
    </row>
    <row r="26" spans="4:37" x14ac:dyDescent="0.25">
      <c r="D26" s="6"/>
      <c r="I26" s="7"/>
      <c r="N26" s="7"/>
      <c r="O26" s="7"/>
      <c r="P26" s="7"/>
      <c r="Q26" s="7"/>
      <c r="R26" s="7"/>
      <c r="T26" s="7"/>
      <c r="V26" s="7"/>
      <c r="W26" t="str">
        <f t="shared" si="0"/>
        <v/>
      </c>
      <c r="X26" t="str">
        <f t="shared" si="1"/>
        <v/>
      </c>
      <c r="Y26" t="str">
        <f t="shared" si="2"/>
        <v/>
      </c>
      <c r="Z26" t="str">
        <f t="shared" si="3"/>
        <v/>
      </c>
      <c r="AA26" t="str">
        <f t="shared" si="4"/>
        <v/>
      </c>
      <c r="AB26" t="str">
        <f>IFERROR(VLOOKUP(AK26,Table33[#All],2,FALSE),"")</f>
        <v/>
      </c>
      <c r="AC26" t="str">
        <f t="shared" si="5"/>
        <v/>
      </c>
      <c r="AD26" t="str">
        <f t="shared" si="6"/>
        <v/>
      </c>
      <c r="AE26" t="str">
        <f>IF(B26="","",VLOOKUP(AD26,vlookup!$A$1:$B$12,2,FALSE))</f>
        <v/>
      </c>
      <c r="AF26" s="1" t="str">
        <f t="shared" si="7"/>
        <v/>
      </c>
      <c r="AG26" s="4" t="str">
        <f t="shared" si="8"/>
        <v/>
      </c>
      <c r="AH26" t="str">
        <f>IFERROR(VLOOKUP(AK26,Table33[#All],3,FALSE),"")</f>
        <v/>
      </c>
      <c r="AI26" t="str">
        <f>IFERROR(IF(AH26="enewsletters",IF(AF26+1&gt;VLOOKUP(AK26,Table33[#All],6,FALSE),VLOOKUP(AK26,Table33[#All],7,FALSE),VLOOKUP(AK26,Table33[#All],5,FALSE)),""),"")</f>
        <v/>
      </c>
      <c r="AJ26" t="str">
        <f>IFERROR(VLOOKUP(AK26,Table33[#All],4,FALSE),"")</f>
        <v/>
      </c>
      <c r="AK26">
        <f t="shared" si="9"/>
        <v>0</v>
      </c>
    </row>
    <row r="27" spans="4:37" x14ac:dyDescent="0.25">
      <c r="D27" s="6"/>
      <c r="I27" s="7"/>
      <c r="N27" s="7"/>
      <c r="O27" s="7"/>
      <c r="P27" s="7"/>
      <c r="Q27" s="7"/>
      <c r="R27" s="7"/>
      <c r="T27" s="7"/>
      <c r="V27" s="7"/>
      <c r="W27" t="str">
        <f t="shared" si="0"/>
        <v/>
      </c>
      <c r="X27" t="str">
        <f t="shared" si="1"/>
        <v/>
      </c>
      <c r="Y27" t="str">
        <f t="shared" si="2"/>
        <v/>
      </c>
      <c r="Z27" t="str">
        <f t="shared" si="3"/>
        <v/>
      </c>
      <c r="AA27" t="str">
        <f t="shared" si="4"/>
        <v/>
      </c>
      <c r="AB27" t="str">
        <f>IFERROR(VLOOKUP(AK27,Table33[#All],2,FALSE),"")</f>
        <v/>
      </c>
      <c r="AC27" t="str">
        <f t="shared" si="5"/>
        <v/>
      </c>
      <c r="AD27" t="str">
        <f t="shared" si="6"/>
        <v/>
      </c>
      <c r="AE27" t="str">
        <f>IF(B27="","",VLOOKUP(AD27,vlookup!$A$1:$B$12,2,FALSE))</f>
        <v/>
      </c>
      <c r="AF27" s="1" t="str">
        <f t="shared" si="7"/>
        <v/>
      </c>
      <c r="AG27" s="4" t="str">
        <f t="shared" si="8"/>
        <v/>
      </c>
      <c r="AH27" t="str">
        <f>IFERROR(VLOOKUP(AK27,Table33[#All],3,FALSE),"")</f>
        <v/>
      </c>
      <c r="AI27" t="str">
        <f>IFERROR(IF(AH27="enewsletters",IF(AF27+1&gt;VLOOKUP(AK27,Table33[#All],6,FALSE),VLOOKUP(AK27,Table33[#All],7,FALSE),VLOOKUP(AK27,Table33[#All],5,FALSE)),""),"")</f>
        <v/>
      </c>
      <c r="AJ27" t="str">
        <f>IFERROR(VLOOKUP(AK27,Table33[#All],4,FALSE),"")</f>
        <v/>
      </c>
      <c r="AK27">
        <f t="shared" si="9"/>
        <v>0</v>
      </c>
    </row>
    <row r="28" spans="4:37" x14ac:dyDescent="0.25">
      <c r="D28" s="6"/>
      <c r="I28" s="7"/>
      <c r="N28" s="7"/>
      <c r="O28" s="7"/>
      <c r="P28" s="7"/>
      <c r="Q28" s="7"/>
      <c r="R28" s="7"/>
      <c r="T28" s="7"/>
      <c r="V28" s="7"/>
      <c r="W28" t="str">
        <f t="shared" si="0"/>
        <v/>
      </c>
      <c r="X28" t="str">
        <f t="shared" si="1"/>
        <v/>
      </c>
      <c r="Y28" t="str">
        <f t="shared" si="2"/>
        <v/>
      </c>
      <c r="Z28" t="str">
        <f t="shared" si="3"/>
        <v/>
      </c>
      <c r="AA28" t="str">
        <f t="shared" si="4"/>
        <v/>
      </c>
      <c r="AB28" t="str">
        <f>IFERROR(VLOOKUP(AK28,Table33[#All],2,FALSE),"")</f>
        <v/>
      </c>
      <c r="AC28" t="str">
        <f t="shared" si="5"/>
        <v/>
      </c>
      <c r="AD28" t="str">
        <f t="shared" si="6"/>
        <v/>
      </c>
      <c r="AE28" t="str">
        <f>IF(B28="","",VLOOKUP(AD28,vlookup!$A$1:$B$12,2,FALSE))</f>
        <v/>
      </c>
      <c r="AF28" s="1" t="str">
        <f t="shared" si="7"/>
        <v/>
      </c>
      <c r="AG28" s="4" t="str">
        <f t="shared" si="8"/>
        <v/>
      </c>
      <c r="AH28" t="str">
        <f>IFERROR(VLOOKUP(AK28,Table33[#All],3,FALSE),"")</f>
        <v/>
      </c>
      <c r="AI28" t="str">
        <f>IFERROR(IF(AH28="enewsletters",IF(AF28+1&gt;VLOOKUP(AK28,Table33[#All],6,FALSE),VLOOKUP(AK28,Table33[#All],7,FALSE),VLOOKUP(AK28,Table33[#All],5,FALSE)),""),"")</f>
        <v/>
      </c>
      <c r="AJ28" t="str">
        <f>IFERROR(VLOOKUP(AK28,Table33[#All],4,FALSE),"")</f>
        <v/>
      </c>
      <c r="AK28">
        <f t="shared" si="9"/>
        <v>0</v>
      </c>
    </row>
    <row r="29" spans="4:37" x14ac:dyDescent="0.25">
      <c r="D29" s="6"/>
      <c r="I29" s="7"/>
      <c r="N29" s="7"/>
      <c r="O29" s="7"/>
      <c r="P29" s="7"/>
      <c r="Q29" s="7"/>
      <c r="R29" s="7"/>
      <c r="T29" s="7"/>
      <c r="V29" s="7"/>
      <c r="W29" t="str">
        <f t="shared" si="0"/>
        <v/>
      </c>
      <c r="X29" t="str">
        <f t="shared" si="1"/>
        <v/>
      </c>
      <c r="Y29" t="str">
        <f t="shared" si="2"/>
        <v/>
      </c>
      <c r="Z29" t="str">
        <f t="shared" si="3"/>
        <v/>
      </c>
      <c r="AA29" t="str">
        <f t="shared" si="4"/>
        <v/>
      </c>
      <c r="AB29" t="str">
        <f>IFERROR(VLOOKUP(AK29,Table33[#All],2,FALSE),"")</f>
        <v/>
      </c>
      <c r="AC29" t="str">
        <f t="shared" si="5"/>
        <v/>
      </c>
      <c r="AD29" t="str">
        <f t="shared" si="6"/>
        <v/>
      </c>
      <c r="AE29" t="str">
        <f>IF(B29="","",VLOOKUP(AD29,vlookup!$A$1:$B$12,2,FALSE))</f>
        <v/>
      </c>
      <c r="AF29" s="1" t="str">
        <f t="shared" si="7"/>
        <v/>
      </c>
      <c r="AG29" s="4" t="str">
        <f t="shared" si="8"/>
        <v/>
      </c>
      <c r="AH29" t="str">
        <f>IFERROR(VLOOKUP(AK29,Table33[#All],3,FALSE),"")</f>
        <v/>
      </c>
      <c r="AI29" t="str">
        <f>IFERROR(IF(AH29="enewsletters",IF(AF29+1&gt;VLOOKUP(AK29,Table33[#All],6,FALSE),VLOOKUP(AK29,Table33[#All],7,FALSE),VLOOKUP(AK29,Table33[#All],5,FALSE)),""),"")</f>
        <v/>
      </c>
      <c r="AJ29" t="str">
        <f>IFERROR(VLOOKUP(AK29,Table33[#All],4,FALSE),"")</f>
        <v/>
      </c>
      <c r="AK29">
        <f t="shared" si="9"/>
        <v>0</v>
      </c>
    </row>
    <row r="30" spans="4:37" x14ac:dyDescent="0.25">
      <c r="D30" s="6"/>
      <c r="I30" s="7"/>
      <c r="N30" s="7"/>
      <c r="O30" s="7"/>
      <c r="P30" s="7"/>
      <c r="Q30" s="7"/>
      <c r="R30" s="7"/>
      <c r="T30" s="7"/>
      <c r="V30" s="7"/>
      <c r="W30" t="str">
        <f t="shared" si="0"/>
        <v/>
      </c>
      <c r="X30" t="str">
        <f t="shared" si="1"/>
        <v/>
      </c>
      <c r="Y30" t="str">
        <f t="shared" si="2"/>
        <v/>
      </c>
      <c r="Z30" t="str">
        <f t="shared" si="3"/>
        <v/>
      </c>
      <c r="AA30" t="str">
        <f t="shared" si="4"/>
        <v/>
      </c>
      <c r="AB30" t="str">
        <f>IFERROR(VLOOKUP(AK30,Table33[#All],2,FALSE),"")</f>
        <v/>
      </c>
      <c r="AC30" t="str">
        <f t="shared" si="5"/>
        <v/>
      </c>
      <c r="AD30" t="str">
        <f t="shared" si="6"/>
        <v/>
      </c>
      <c r="AE30" t="str">
        <f>IF(B30="","",VLOOKUP(AD30,vlookup!$A$1:$B$12,2,FALSE))</f>
        <v/>
      </c>
      <c r="AF30" s="1" t="str">
        <f t="shared" si="7"/>
        <v/>
      </c>
      <c r="AG30" s="4" t="str">
        <f t="shared" si="8"/>
        <v/>
      </c>
      <c r="AH30" t="str">
        <f>IFERROR(VLOOKUP(AK30,Table33[#All],3,FALSE),"")</f>
        <v/>
      </c>
      <c r="AI30" t="str">
        <f>IFERROR(IF(AH30="enewsletters",IF(AF30+1&gt;VLOOKUP(AK30,Table33[#All],6,FALSE),VLOOKUP(AK30,Table33[#All],7,FALSE),VLOOKUP(AK30,Table33[#All],5,FALSE)),""),"")</f>
        <v/>
      </c>
      <c r="AJ30" t="str">
        <f>IFERROR(VLOOKUP(AK30,Table33[#All],4,FALSE),"")</f>
        <v/>
      </c>
      <c r="AK30">
        <f t="shared" si="9"/>
        <v>0</v>
      </c>
    </row>
    <row r="31" spans="4:37" x14ac:dyDescent="0.25">
      <c r="D31" s="6"/>
      <c r="I31" s="7"/>
      <c r="N31" s="7"/>
      <c r="O31" s="7"/>
      <c r="P31" s="7"/>
      <c r="Q31" s="7"/>
      <c r="R31" s="7"/>
      <c r="T31" s="7"/>
      <c r="V31" s="7"/>
      <c r="W31" t="str">
        <f t="shared" ref="W31:W62" si="10">IF(AA31="test","",IF(A31="","",UPPER(MID(E31,SEARCH("_",E31)+1,SEARCH("_",E31,SEARCH("_",E31)+1)-SEARCH("_",E31)-1))))</f>
        <v/>
      </c>
      <c r="X31" t="str">
        <f t="shared" ref="X31:X62" si="11">IF(E31="","",IF(OR(ISERROR(SEARCH("test of",E31))=FALSE,ISERROR(SEARCH("test",C31))=FALSE,ISERROR(SEARCH("spam analysis",E31))=FALSE)=TRUE,"Test","Live"))</f>
        <v/>
      </c>
      <c r="Y31" t="str">
        <f t="shared" ref="Y31:Y62" si="12">IF(E31="","",IF(ISERROR(SEARCH("seed",C31))=TRUE,"Live","SEED"))</f>
        <v/>
      </c>
      <c r="Z31" t="str">
        <f t="shared" ref="Z31:Z62" si="13">IF(A31="MessageID","header","")</f>
        <v/>
      </c>
      <c r="AA31" t="str">
        <f t="shared" ref="AA31:AA62" si="14">IF(A31="","",IF(OR(X31="test",Y31="seed",Z31="header")=TRUE,"Test","Live"))</f>
        <v/>
      </c>
      <c r="AB31" t="str">
        <f>IFERROR(VLOOKUP(AK31,Table33[#All],2,FALSE),"")</f>
        <v/>
      </c>
      <c r="AC31" t="str">
        <f t="shared" si="5"/>
        <v/>
      </c>
      <c r="AD31" t="str">
        <f t="shared" si="6"/>
        <v/>
      </c>
      <c r="AE31" t="str">
        <f>IF(B31="","",VLOOKUP(AD31,vlookup!$A$1:$B$12,2,FALSE))</f>
        <v/>
      </c>
      <c r="AF31" s="1" t="str">
        <f t="shared" si="7"/>
        <v/>
      </c>
      <c r="AG31" s="4" t="str">
        <f t="shared" si="8"/>
        <v/>
      </c>
      <c r="AH31" t="str">
        <f>IFERROR(VLOOKUP(AK31,Table33[#All],3,FALSE),"")</f>
        <v/>
      </c>
      <c r="AI31" t="str">
        <f>IFERROR(IF(AH31="enewsletters",IF(AF31+1&gt;VLOOKUP(AK31,Table33[#All],6,FALSE),VLOOKUP(AK31,Table33[#All],7,FALSE),VLOOKUP(AK31,Table33[#All],5,FALSE)),""),"")</f>
        <v/>
      </c>
      <c r="AJ31" t="str">
        <f>IFERROR(VLOOKUP(AK31,Table33[#All],4,FALSE),"")</f>
        <v/>
      </c>
      <c r="AK31">
        <f t="shared" si="9"/>
        <v>0</v>
      </c>
    </row>
    <row r="32" spans="4:37" x14ac:dyDescent="0.25">
      <c r="D32" s="6"/>
      <c r="I32" s="7"/>
      <c r="N32" s="7"/>
      <c r="O32" s="7"/>
      <c r="P32" s="7"/>
      <c r="Q32" s="7"/>
      <c r="R32" s="7"/>
      <c r="T32" s="7"/>
      <c r="V32" s="7"/>
      <c r="W32" t="str">
        <f t="shared" si="10"/>
        <v/>
      </c>
      <c r="X32" t="str">
        <f t="shared" si="11"/>
        <v/>
      </c>
      <c r="Y32" t="str">
        <f t="shared" si="12"/>
        <v/>
      </c>
      <c r="Z32" t="str">
        <f t="shared" si="13"/>
        <v/>
      </c>
      <c r="AA32" t="str">
        <f t="shared" si="14"/>
        <v/>
      </c>
      <c r="AB32" t="str">
        <f>IFERROR(VLOOKUP(AK32,Table33[#All],2,FALSE),"")</f>
        <v/>
      </c>
      <c r="AC32" t="str">
        <f t="shared" si="5"/>
        <v/>
      </c>
      <c r="AD32" t="str">
        <f t="shared" ref="AD32:AD63" si="15">IF(B32="","",MONTH(D32))</f>
        <v/>
      </c>
      <c r="AE32" t="str">
        <f>IF(B32="","",VLOOKUP(AD32,vlookup!$A$1:$B$12,2,FALSE))</f>
        <v/>
      </c>
      <c r="AF32" s="1" t="str">
        <f t="shared" ref="AF32:AF63" si="16">IF(B32="","",DATE(YEAR(D32),MONTH(D32),DAY(D32)))</f>
        <v/>
      </c>
      <c r="AG32" s="4" t="str">
        <f t="shared" ref="AG32:AG63" si="17">IF(E32="","",TIME(HOUR(D32),MINUTE(D32),))</f>
        <v/>
      </c>
      <c r="AH32" t="str">
        <f>IFERROR(VLOOKUP(AK32,Table33[#All],3,FALSE),"")</f>
        <v/>
      </c>
      <c r="AI32" t="str">
        <f>IFERROR(IF(AH32="enewsletters",IF(AF32+1&gt;VLOOKUP(AK32,Table33[#All],6,FALSE),VLOOKUP(AK32,Table33[#All],7,FALSE),VLOOKUP(AK32,Table33[#All],5,FALSE)),""),"")</f>
        <v/>
      </c>
      <c r="AJ32" t="str">
        <f>IFERROR(VLOOKUP(AK32,Table33[#All],4,FALSE),"")</f>
        <v/>
      </c>
      <c r="AK32">
        <f t="shared" ref="AK32:AK63" si="18">IF(C32="",B32,B32&amp;"; "&amp;C32)</f>
        <v>0</v>
      </c>
    </row>
    <row r="33" spans="4:37" x14ac:dyDescent="0.25">
      <c r="D33" s="6"/>
      <c r="I33" s="7"/>
      <c r="N33" s="7"/>
      <c r="O33" s="7"/>
      <c r="P33" s="7"/>
      <c r="Q33" s="7"/>
      <c r="R33" s="7"/>
      <c r="T33" s="7"/>
      <c r="V33" s="7"/>
      <c r="W33" t="str">
        <f t="shared" si="10"/>
        <v/>
      </c>
      <c r="X33" t="str">
        <f t="shared" si="11"/>
        <v/>
      </c>
      <c r="Y33" t="str">
        <f t="shared" si="12"/>
        <v/>
      </c>
      <c r="Z33" t="str">
        <f t="shared" si="13"/>
        <v/>
      </c>
      <c r="AA33" t="str">
        <f t="shared" si="14"/>
        <v/>
      </c>
      <c r="AB33" t="str">
        <f>IFERROR(VLOOKUP(AK33,Table33[#All],2,FALSE),"")</f>
        <v/>
      </c>
      <c r="AC33" t="str">
        <f t="shared" si="5"/>
        <v/>
      </c>
      <c r="AD33" t="str">
        <f t="shared" si="15"/>
        <v/>
      </c>
      <c r="AE33" t="str">
        <f>IF(B33="","",VLOOKUP(AD33,vlookup!$A$1:$B$12,2,FALSE))</f>
        <v/>
      </c>
      <c r="AF33" s="1" t="str">
        <f t="shared" si="16"/>
        <v/>
      </c>
      <c r="AG33" s="4" t="str">
        <f t="shared" si="17"/>
        <v/>
      </c>
      <c r="AH33" t="str">
        <f>IFERROR(VLOOKUP(AK33,Table33[#All],3,FALSE),"")</f>
        <v/>
      </c>
      <c r="AI33" t="str">
        <f>IFERROR(IF(AH33="enewsletters",IF(AF33+1&gt;VLOOKUP(AK33,Table33[#All],6,FALSE),VLOOKUP(AK33,Table33[#All],7,FALSE),VLOOKUP(AK33,Table33[#All],5,FALSE)),""),"")</f>
        <v/>
      </c>
      <c r="AJ33" t="str">
        <f>IFERROR(VLOOKUP(AK33,Table33[#All],4,FALSE),"")</f>
        <v/>
      </c>
      <c r="AK33">
        <f t="shared" si="18"/>
        <v>0</v>
      </c>
    </row>
    <row r="34" spans="4:37" x14ac:dyDescent="0.25">
      <c r="D34" s="6"/>
      <c r="I34" s="7"/>
      <c r="N34" s="7"/>
      <c r="O34" s="7"/>
      <c r="P34" s="7"/>
      <c r="Q34" s="7"/>
      <c r="R34" s="7"/>
      <c r="T34" s="7"/>
      <c r="V34" s="7"/>
      <c r="W34" t="str">
        <f t="shared" si="10"/>
        <v/>
      </c>
      <c r="X34" t="str">
        <f t="shared" si="11"/>
        <v/>
      </c>
      <c r="Y34" t="str">
        <f t="shared" si="12"/>
        <v/>
      </c>
      <c r="Z34" t="str">
        <f t="shared" si="13"/>
        <v/>
      </c>
      <c r="AA34" t="str">
        <f t="shared" si="14"/>
        <v/>
      </c>
      <c r="AB34" t="str">
        <f>IFERROR(VLOOKUP(AK34,Table33[#All],2,FALSE),"")</f>
        <v/>
      </c>
      <c r="AC34" t="str">
        <f t="shared" si="5"/>
        <v/>
      </c>
      <c r="AD34" t="str">
        <f t="shared" si="15"/>
        <v/>
      </c>
      <c r="AE34" t="str">
        <f>IF(B34="","",VLOOKUP(AD34,vlookup!$A$1:$B$12,2,FALSE))</f>
        <v/>
      </c>
      <c r="AF34" s="1" t="str">
        <f t="shared" si="16"/>
        <v/>
      </c>
      <c r="AG34" s="4" t="str">
        <f t="shared" si="17"/>
        <v/>
      </c>
      <c r="AH34" t="str">
        <f>IFERROR(VLOOKUP(AK34,Table33[#All],3,FALSE),"")</f>
        <v/>
      </c>
      <c r="AI34" t="str">
        <f>IFERROR(IF(AH34="enewsletters",IF(AF34+1&gt;VLOOKUP(AK34,Table33[#All],6,FALSE),VLOOKUP(AK34,Table33[#All],7,FALSE),VLOOKUP(AK34,Table33[#All],5,FALSE)),""),"")</f>
        <v/>
      </c>
      <c r="AJ34" t="str">
        <f>IFERROR(VLOOKUP(AK34,Table33[#All],4,FALSE),"")</f>
        <v/>
      </c>
      <c r="AK34">
        <f t="shared" si="18"/>
        <v>0</v>
      </c>
    </row>
    <row r="35" spans="4:37" x14ac:dyDescent="0.25">
      <c r="D35" s="6"/>
      <c r="I35" s="7"/>
      <c r="N35" s="7"/>
      <c r="O35" s="7"/>
      <c r="P35" s="7"/>
      <c r="Q35" s="7"/>
      <c r="R35" s="7"/>
      <c r="T35" s="7"/>
      <c r="V35" s="7"/>
      <c r="W35" t="str">
        <f t="shared" si="10"/>
        <v/>
      </c>
      <c r="X35" t="str">
        <f t="shared" si="11"/>
        <v/>
      </c>
      <c r="Y35" t="str">
        <f t="shared" si="12"/>
        <v/>
      </c>
      <c r="Z35" t="str">
        <f t="shared" si="13"/>
        <v/>
      </c>
      <c r="AA35" t="str">
        <f t="shared" si="14"/>
        <v/>
      </c>
      <c r="AB35" t="str">
        <f>IFERROR(VLOOKUP(AK35,Table33[#All],2,FALSE),"")</f>
        <v/>
      </c>
      <c r="AC35" t="str">
        <f t="shared" si="5"/>
        <v/>
      </c>
      <c r="AD35" t="str">
        <f t="shared" si="15"/>
        <v/>
      </c>
      <c r="AE35" t="str">
        <f>IF(B35="","",VLOOKUP(AD35,vlookup!$A$1:$B$12,2,FALSE))</f>
        <v/>
      </c>
      <c r="AF35" s="1" t="str">
        <f t="shared" si="16"/>
        <v/>
      </c>
      <c r="AG35" s="4" t="str">
        <f t="shared" si="17"/>
        <v/>
      </c>
      <c r="AH35" t="str">
        <f>IFERROR(VLOOKUP(AK35,Table33[#All],3,FALSE),"")</f>
        <v/>
      </c>
      <c r="AI35" t="str">
        <f>IFERROR(IF(AH35="enewsletters",IF(AF35+1&gt;VLOOKUP(AK35,Table33[#All],6,FALSE),VLOOKUP(AK35,Table33[#All],7,FALSE),VLOOKUP(AK35,Table33[#All],5,FALSE)),""),"")</f>
        <v/>
      </c>
      <c r="AJ35" t="str">
        <f>IFERROR(VLOOKUP(AK35,Table33[#All],4,FALSE),"")</f>
        <v/>
      </c>
      <c r="AK35">
        <f t="shared" si="18"/>
        <v>0</v>
      </c>
    </row>
    <row r="36" spans="4:37" x14ac:dyDescent="0.25">
      <c r="D36" s="6"/>
      <c r="I36" s="7"/>
      <c r="N36" s="7"/>
      <c r="O36" s="7"/>
      <c r="P36" s="7"/>
      <c r="Q36" s="7"/>
      <c r="R36" s="7"/>
      <c r="T36" s="7"/>
      <c r="V36" s="7"/>
      <c r="W36" t="str">
        <f t="shared" si="10"/>
        <v/>
      </c>
      <c r="X36" t="str">
        <f t="shared" si="11"/>
        <v/>
      </c>
      <c r="Y36" t="str">
        <f t="shared" si="12"/>
        <v/>
      </c>
      <c r="Z36" t="str">
        <f t="shared" si="13"/>
        <v/>
      </c>
      <c r="AA36" t="str">
        <f t="shared" si="14"/>
        <v/>
      </c>
      <c r="AB36" t="str">
        <f>IFERROR(VLOOKUP(AK36,Table33[#All],2,FALSE),"")</f>
        <v/>
      </c>
      <c r="AC36" t="str">
        <f t="shared" si="5"/>
        <v/>
      </c>
      <c r="AD36" t="str">
        <f t="shared" si="15"/>
        <v/>
      </c>
      <c r="AE36" t="str">
        <f>IF(B36="","",VLOOKUP(AD36,vlookup!$A$1:$B$12,2,FALSE))</f>
        <v/>
      </c>
      <c r="AF36" s="1" t="str">
        <f t="shared" si="16"/>
        <v/>
      </c>
      <c r="AG36" s="4" t="str">
        <f t="shared" si="17"/>
        <v/>
      </c>
      <c r="AH36" t="str">
        <f>IFERROR(VLOOKUP(AK36,Table33[#All],3,FALSE),"")</f>
        <v/>
      </c>
      <c r="AI36" t="str">
        <f>IFERROR(IF(AH36="enewsletters",IF(AF36+1&gt;VLOOKUP(AK36,Table33[#All],6,FALSE),VLOOKUP(AK36,Table33[#All],7,FALSE),VLOOKUP(AK36,Table33[#All],5,FALSE)),""),"")</f>
        <v/>
      </c>
      <c r="AJ36" t="str">
        <f>IFERROR(VLOOKUP(AK36,Table33[#All],4,FALSE),"")</f>
        <v/>
      </c>
      <c r="AK36">
        <f t="shared" si="18"/>
        <v>0</v>
      </c>
    </row>
    <row r="37" spans="4:37" x14ac:dyDescent="0.25">
      <c r="D37" s="6"/>
      <c r="I37" s="7"/>
      <c r="N37" s="7"/>
      <c r="O37" s="7"/>
      <c r="P37" s="7"/>
      <c r="Q37" s="7"/>
      <c r="R37" s="7"/>
      <c r="T37" s="7"/>
      <c r="V37" s="7"/>
      <c r="W37" t="str">
        <f t="shared" si="10"/>
        <v/>
      </c>
      <c r="X37" t="str">
        <f t="shared" si="11"/>
        <v/>
      </c>
      <c r="Y37" t="str">
        <f t="shared" si="12"/>
        <v/>
      </c>
      <c r="Z37" t="str">
        <f t="shared" si="13"/>
        <v/>
      </c>
      <c r="AA37" t="str">
        <f t="shared" si="14"/>
        <v/>
      </c>
      <c r="AB37" t="str">
        <f>IFERROR(VLOOKUP(AK37,Table33[#All],2,FALSE),"")</f>
        <v/>
      </c>
      <c r="AC37" t="str">
        <f t="shared" si="5"/>
        <v/>
      </c>
      <c r="AD37" t="str">
        <f t="shared" si="15"/>
        <v/>
      </c>
      <c r="AE37" t="str">
        <f>IF(B37="","",VLOOKUP(AD37,vlookup!$A$1:$B$12,2,FALSE))</f>
        <v/>
      </c>
      <c r="AF37" s="1" t="str">
        <f t="shared" si="16"/>
        <v/>
      </c>
      <c r="AG37" s="4" t="str">
        <f t="shared" si="17"/>
        <v/>
      </c>
      <c r="AH37" t="str">
        <f>IFERROR(VLOOKUP(AK37,Table33[#All],3,FALSE),"")</f>
        <v/>
      </c>
      <c r="AI37" t="str">
        <f>IFERROR(IF(AH37="enewsletters",IF(AF37+1&gt;VLOOKUP(AK37,Table33[#All],6,FALSE),VLOOKUP(AK37,Table33[#All],7,FALSE),VLOOKUP(AK37,Table33[#All],5,FALSE)),""),"")</f>
        <v/>
      </c>
      <c r="AJ37" t="str">
        <f>IFERROR(VLOOKUP(AK37,Table33[#All],4,FALSE),"")</f>
        <v/>
      </c>
      <c r="AK37">
        <f t="shared" si="18"/>
        <v>0</v>
      </c>
    </row>
    <row r="38" spans="4:37" x14ac:dyDescent="0.25">
      <c r="D38" s="6"/>
      <c r="I38" s="7"/>
      <c r="N38" s="7"/>
      <c r="O38" s="7"/>
      <c r="P38" s="7"/>
      <c r="Q38" s="7"/>
      <c r="R38" s="7"/>
      <c r="T38" s="7"/>
      <c r="V38" s="7"/>
      <c r="W38" t="str">
        <f t="shared" si="10"/>
        <v/>
      </c>
      <c r="X38" t="str">
        <f t="shared" si="11"/>
        <v/>
      </c>
      <c r="Y38" t="str">
        <f t="shared" si="12"/>
        <v/>
      </c>
      <c r="Z38" t="str">
        <f t="shared" si="13"/>
        <v/>
      </c>
      <c r="AA38" t="str">
        <f t="shared" si="14"/>
        <v/>
      </c>
      <c r="AB38" t="str">
        <f>IFERROR(VLOOKUP(AK38,Table33[#All],2,FALSE),"")</f>
        <v/>
      </c>
      <c r="AC38" t="str">
        <f t="shared" si="5"/>
        <v/>
      </c>
      <c r="AD38" t="str">
        <f t="shared" si="15"/>
        <v/>
      </c>
      <c r="AE38" t="str">
        <f>IF(B38="","",VLOOKUP(AD38,vlookup!$A$1:$B$12,2,FALSE))</f>
        <v/>
      </c>
      <c r="AF38" s="1" t="str">
        <f t="shared" si="16"/>
        <v/>
      </c>
      <c r="AG38" s="4" t="str">
        <f t="shared" si="17"/>
        <v/>
      </c>
      <c r="AH38" t="str">
        <f>IFERROR(VLOOKUP(AK38,Table33[#All],3,FALSE),"")</f>
        <v/>
      </c>
      <c r="AI38" t="str">
        <f>IFERROR(IF(AH38="enewsletters",IF(AF38+1&gt;VLOOKUP(AK38,Table33[#All],6,FALSE),VLOOKUP(AK38,Table33[#All],7,FALSE),VLOOKUP(AK38,Table33[#All],5,FALSE)),""),"")</f>
        <v/>
      </c>
      <c r="AJ38" t="str">
        <f>IFERROR(VLOOKUP(AK38,Table33[#All],4,FALSE),"")</f>
        <v/>
      </c>
      <c r="AK38">
        <f t="shared" si="18"/>
        <v>0</v>
      </c>
    </row>
    <row r="39" spans="4:37" x14ac:dyDescent="0.25">
      <c r="D39" s="6"/>
      <c r="I39" s="7"/>
      <c r="N39" s="7"/>
      <c r="O39" s="7"/>
      <c r="P39" s="7"/>
      <c r="Q39" s="7"/>
      <c r="R39" s="7"/>
      <c r="T39" s="7"/>
      <c r="V39" s="7"/>
      <c r="W39" t="str">
        <f t="shared" si="10"/>
        <v/>
      </c>
      <c r="X39" t="str">
        <f t="shared" si="11"/>
        <v/>
      </c>
      <c r="Y39" t="str">
        <f t="shared" si="12"/>
        <v/>
      </c>
      <c r="Z39" t="str">
        <f t="shared" si="13"/>
        <v/>
      </c>
      <c r="AA39" t="str">
        <f t="shared" si="14"/>
        <v/>
      </c>
      <c r="AB39" t="str">
        <f>IFERROR(VLOOKUP(AK39,Table33[#All],2,FALSE),"")</f>
        <v/>
      </c>
      <c r="AC39" t="str">
        <f t="shared" si="5"/>
        <v/>
      </c>
      <c r="AD39" t="str">
        <f t="shared" si="15"/>
        <v/>
      </c>
      <c r="AE39" t="str">
        <f>IF(B39="","",VLOOKUP(AD39,vlookup!$A$1:$B$12,2,FALSE))</f>
        <v/>
      </c>
      <c r="AF39" s="1" t="str">
        <f t="shared" si="16"/>
        <v/>
      </c>
      <c r="AG39" s="4" t="str">
        <f t="shared" si="17"/>
        <v/>
      </c>
      <c r="AH39" t="str">
        <f>IFERROR(VLOOKUP(AK39,Table33[#All],3,FALSE),"")</f>
        <v/>
      </c>
      <c r="AI39" t="str">
        <f>IFERROR(IF(AH39="enewsletters",IF(AF39+1&gt;VLOOKUP(AK39,Table33[#All],6,FALSE),VLOOKUP(AK39,Table33[#All],7,FALSE),VLOOKUP(AK39,Table33[#All],5,FALSE)),""),"")</f>
        <v/>
      </c>
      <c r="AJ39" t="str">
        <f>IFERROR(VLOOKUP(AK39,Table33[#All],4,FALSE),"")</f>
        <v/>
      </c>
      <c r="AK39">
        <f t="shared" si="18"/>
        <v>0</v>
      </c>
    </row>
    <row r="40" spans="4:37" x14ac:dyDescent="0.25">
      <c r="D40" s="6"/>
      <c r="I40" s="7"/>
      <c r="N40" s="7"/>
      <c r="O40" s="7"/>
      <c r="P40" s="7"/>
      <c r="Q40" s="7"/>
      <c r="R40" s="7"/>
      <c r="T40" s="7"/>
      <c r="V40" s="7"/>
      <c r="W40" t="str">
        <f t="shared" si="10"/>
        <v/>
      </c>
      <c r="X40" t="str">
        <f t="shared" si="11"/>
        <v/>
      </c>
      <c r="Y40" t="str">
        <f t="shared" si="12"/>
        <v/>
      </c>
      <c r="Z40" t="str">
        <f t="shared" si="13"/>
        <v/>
      </c>
      <c r="AA40" t="str">
        <f t="shared" si="14"/>
        <v/>
      </c>
      <c r="AB40" t="str">
        <f>IFERROR(VLOOKUP(AK40,Table33[#All],2,FALSE),"")</f>
        <v/>
      </c>
      <c r="AC40" t="str">
        <f t="shared" si="5"/>
        <v/>
      </c>
      <c r="AD40" t="str">
        <f t="shared" si="15"/>
        <v/>
      </c>
      <c r="AE40" t="str">
        <f>IF(B40="","",VLOOKUP(AD40,vlookup!$A$1:$B$12,2,FALSE))</f>
        <v/>
      </c>
      <c r="AF40" s="1" t="str">
        <f t="shared" si="16"/>
        <v/>
      </c>
      <c r="AG40" s="4" t="str">
        <f t="shared" si="17"/>
        <v/>
      </c>
      <c r="AH40" t="str">
        <f>IFERROR(VLOOKUP(AK40,Table33[#All],3,FALSE),"")</f>
        <v/>
      </c>
      <c r="AI40" t="str">
        <f>IFERROR(IF(AH40="enewsletters",IF(AF40+1&gt;VLOOKUP(AK40,Table33[#All],6,FALSE),VLOOKUP(AK40,Table33[#All],7,FALSE),VLOOKUP(AK40,Table33[#All],5,FALSE)),""),"")</f>
        <v/>
      </c>
      <c r="AJ40" t="str">
        <f>IFERROR(VLOOKUP(AK40,Table33[#All],4,FALSE),"")</f>
        <v/>
      </c>
      <c r="AK40">
        <f t="shared" si="18"/>
        <v>0</v>
      </c>
    </row>
    <row r="41" spans="4:37" x14ac:dyDescent="0.25">
      <c r="D41" s="6"/>
      <c r="I41" s="7"/>
      <c r="N41" s="7"/>
      <c r="O41" s="7"/>
      <c r="P41" s="7"/>
      <c r="Q41" s="7"/>
      <c r="R41" s="7"/>
      <c r="T41" s="7"/>
      <c r="V41" s="7"/>
      <c r="W41" t="str">
        <f t="shared" si="10"/>
        <v/>
      </c>
      <c r="X41" t="str">
        <f t="shared" si="11"/>
        <v/>
      </c>
      <c r="Y41" t="str">
        <f t="shared" si="12"/>
        <v/>
      </c>
      <c r="Z41" t="str">
        <f t="shared" si="13"/>
        <v/>
      </c>
      <c r="AA41" t="str">
        <f t="shared" si="14"/>
        <v/>
      </c>
      <c r="AB41" t="str">
        <f>IFERROR(VLOOKUP(AK41,Table33[#All],2,FALSE),"")</f>
        <v/>
      </c>
      <c r="AC41" t="str">
        <f t="shared" si="5"/>
        <v/>
      </c>
      <c r="AD41" t="str">
        <f t="shared" si="15"/>
        <v/>
      </c>
      <c r="AE41" t="str">
        <f>IF(B41="","",VLOOKUP(AD41,vlookup!$A$1:$B$12,2,FALSE))</f>
        <v/>
      </c>
      <c r="AF41" s="1" t="str">
        <f t="shared" si="16"/>
        <v/>
      </c>
      <c r="AG41" s="4" t="str">
        <f t="shared" si="17"/>
        <v/>
      </c>
      <c r="AH41" t="str">
        <f>IFERROR(VLOOKUP(AK41,Table33[#All],3,FALSE),"")</f>
        <v/>
      </c>
      <c r="AI41" t="str">
        <f>IFERROR(IF(AH41="enewsletters",IF(AF41+1&gt;VLOOKUP(AK41,Table33[#All],6,FALSE),VLOOKUP(AK41,Table33[#All],7,FALSE),VLOOKUP(AK41,Table33[#All],5,FALSE)),""),"")</f>
        <v/>
      </c>
      <c r="AJ41" t="str">
        <f>IFERROR(VLOOKUP(AK41,Table33[#All],4,FALSE),"")</f>
        <v/>
      </c>
      <c r="AK41">
        <f t="shared" si="18"/>
        <v>0</v>
      </c>
    </row>
    <row r="42" spans="4:37" x14ac:dyDescent="0.25">
      <c r="D42" s="6"/>
      <c r="I42" s="7"/>
      <c r="N42" s="7"/>
      <c r="O42" s="7"/>
      <c r="P42" s="7"/>
      <c r="Q42" s="7"/>
      <c r="R42" s="7"/>
      <c r="T42" s="7"/>
      <c r="V42" s="7"/>
      <c r="W42" t="str">
        <f t="shared" si="10"/>
        <v/>
      </c>
      <c r="X42" t="str">
        <f t="shared" si="11"/>
        <v/>
      </c>
      <c r="Y42" t="str">
        <f t="shared" si="12"/>
        <v/>
      </c>
      <c r="Z42" t="str">
        <f t="shared" si="13"/>
        <v/>
      </c>
      <c r="AA42" t="str">
        <f t="shared" si="14"/>
        <v/>
      </c>
      <c r="AB42" t="str">
        <f>IFERROR(VLOOKUP(AK42,Table33[#All],2,FALSE),"")</f>
        <v/>
      </c>
      <c r="AC42" t="str">
        <f t="shared" si="5"/>
        <v/>
      </c>
      <c r="AD42" t="str">
        <f t="shared" si="15"/>
        <v/>
      </c>
      <c r="AE42" t="str">
        <f>IF(B42="","",VLOOKUP(AD42,vlookup!$A$1:$B$12,2,FALSE))</f>
        <v/>
      </c>
      <c r="AF42" s="1" t="str">
        <f t="shared" si="16"/>
        <v/>
      </c>
      <c r="AG42" s="4" t="str">
        <f t="shared" si="17"/>
        <v/>
      </c>
      <c r="AH42" t="str">
        <f>IFERROR(VLOOKUP(AK42,Table33[#All],3,FALSE),"")</f>
        <v/>
      </c>
      <c r="AI42" t="str">
        <f>IFERROR(IF(AH42="enewsletters",IF(AF42+1&gt;VLOOKUP(AK42,Table33[#All],6,FALSE),VLOOKUP(AK42,Table33[#All],7,FALSE),VLOOKUP(AK42,Table33[#All],5,FALSE)),""),"")</f>
        <v/>
      </c>
      <c r="AJ42" t="str">
        <f>IFERROR(VLOOKUP(AK42,Table33[#All],4,FALSE),"")</f>
        <v/>
      </c>
      <c r="AK42">
        <f t="shared" si="18"/>
        <v>0</v>
      </c>
    </row>
    <row r="43" spans="4:37" x14ac:dyDescent="0.25">
      <c r="D43" s="6"/>
      <c r="I43" s="7"/>
      <c r="N43" s="7"/>
      <c r="O43" s="7"/>
      <c r="P43" s="7"/>
      <c r="Q43" s="7"/>
      <c r="R43" s="7"/>
      <c r="T43" s="7"/>
      <c r="V43" s="7"/>
      <c r="W43" t="str">
        <f t="shared" si="10"/>
        <v/>
      </c>
      <c r="X43" t="str">
        <f t="shared" si="11"/>
        <v/>
      </c>
      <c r="Y43" t="str">
        <f t="shared" si="12"/>
        <v/>
      </c>
      <c r="Z43" t="str">
        <f t="shared" si="13"/>
        <v/>
      </c>
      <c r="AA43" t="str">
        <f t="shared" si="14"/>
        <v/>
      </c>
      <c r="AB43" t="str">
        <f>IFERROR(VLOOKUP(AK43,Table33[#All],2,FALSE),"")</f>
        <v/>
      </c>
      <c r="AC43" t="str">
        <f t="shared" si="5"/>
        <v/>
      </c>
      <c r="AD43" t="str">
        <f t="shared" si="15"/>
        <v/>
      </c>
      <c r="AE43" t="str">
        <f>IF(B43="","",VLOOKUP(AD43,vlookup!$A$1:$B$12,2,FALSE))</f>
        <v/>
      </c>
      <c r="AF43" s="1" t="str">
        <f t="shared" si="16"/>
        <v/>
      </c>
      <c r="AG43" s="4" t="str">
        <f t="shared" si="17"/>
        <v/>
      </c>
      <c r="AH43" t="str">
        <f>IFERROR(VLOOKUP(AK43,Table33[#All],3,FALSE),"")</f>
        <v/>
      </c>
      <c r="AI43" t="str">
        <f>IFERROR(IF(AH43="enewsletters",IF(AF43+1&gt;VLOOKUP(AK43,Table33[#All],6,FALSE),VLOOKUP(AK43,Table33[#All],7,FALSE),VLOOKUP(AK43,Table33[#All],5,FALSE)),""),"")</f>
        <v/>
      </c>
      <c r="AJ43" t="str">
        <f>IFERROR(VLOOKUP(AK43,Table33[#All],4,FALSE),"")</f>
        <v/>
      </c>
      <c r="AK43">
        <f t="shared" si="18"/>
        <v>0</v>
      </c>
    </row>
    <row r="44" spans="4:37" x14ac:dyDescent="0.25">
      <c r="D44" s="6"/>
      <c r="I44" s="7"/>
      <c r="N44" s="7"/>
      <c r="O44" s="7"/>
      <c r="P44" s="7"/>
      <c r="Q44" s="7"/>
      <c r="R44" s="7"/>
      <c r="T44" s="7"/>
      <c r="V44" s="7"/>
      <c r="W44" t="str">
        <f t="shared" si="10"/>
        <v/>
      </c>
      <c r="X44" t="str">
        <f t="shared" si="11"/>
        <v/>
      </c>
      <c r="Y44" t="str">
        <f t="shared" si="12"/>
        <v/>
      </c>
      <c r="Z44" t="str">
        <f t="shared" si="13"/>
        <v/>
      </c>
      <c r="AA44" t="str">
        <f t="shared" si="14"/>
        <v/>
      </c>
      <c r="AB44" t="str">
        <f>IFERROR(VLOOKUP(AK44,Table33[#All],2,FALSE),"")</f>
        <v/>
      </c>
      <c r="AC44" t="str">
        <f t="shared" si="5"/>
        <v/>
      </c>
      <c r="AD44" t="str">
        <f t="shared" si="15"/>
        <v/>
      </c>
      <c r="AE44" t="str">
        <f>IF(B44="","",VLOOKUP(AD44,vlookup!$A$1:$B$12,2,FALSE))</f>
        <v/>
      </c>
      <c r="AF44" s="1" t="str">
        <f t="shared" si="16"/>
        <v/>
      </c>
      <c r="AG44" s="4" t="str">
        <f t="shared" si="17"/>
        <v/>
      </c>
      <c r="AH44" t="str">
        <f>IFERROR(VLOOKUP(AK44,Table33[#All],3,FALSE),"")</f>
        <v/>
      </c>
      <c r="AI44" t="str">
        <f>IFERROR(IF(AH44="enewsletters",IF(AF44+1&gt;VLOOKUP(AK44,Table33[#All],6,FALSE),VLOOKUP(AK44,Table33[#All],7,FALSE),VLOOKUP(AK44,Table33[#All],5,FALSE)),""),"")</f>
        <v/>
      </c>
      <c r="AJ44" t="str">
        <f>IFERROR(VLOOKUP(AK44,Table33[#All],4,FALSE),"")</f>
        <v/>
      </c>
      <c r="AK44">
        <f t="shared" si="18"/>
        <v>0</v>
      </c>
    </row>
    <row r="45" spans="4:37" x14ac:dyDescent="0.25">
      <c r="D45" s="6"/>
      <c r="I45" s="7"/>
      <c r="N45" s="7"/>
      <c r="O45" s="7"/>
      <c r="P45" s="7"/>
      <c r="Q45" s="7"/>
      <c r="R45" s="7"/>
      <c r="T45" s="7"/>
      <c r="V45" s="7"/>
      <c r="W45" t="str">
        <f t="shared" si="10"/>
        <v/>
      </c>
      <c r="X45" t="str">
        <f t="shared" si="11"/>
        <v/>
      </c>
      <c r="Y45" t="str">
        <f t="shared" si="12"/>
        <v/>
      </c>
      <c r="Z45" t="str">
        <f t="shared" si="13"/>
        <v/>
      </c>
      <c r="AA45" t="str">
        <f t="shared" si="14"/>
        <v/>
      </c>
      <c r="AB45" t="str">
        <f>IFERROR(VLOOKUP(AK45,Table33[#All],2,FALSE),"")</f>
        <v/>
      </c>
      <c r="AC45" t="str">
        <f t="shared" si="5"/>
        <v/>
      </c>
      <c r="AD45" t="str">
        <f t="shared" si="15"/>
        <v/>
      </c>
      <c r="AE45" t="str">
        <f>IF(B45="","",VLOOKUP(AD45,vlookup!$A$1:$B$12,2,FALSE))</f>
        <v/>
      </c>
      <c r="AF45" s="1" t="str">
        <f t="shared" si="16"/>
        <v/>
      </c>
      <c r="AG45" s="4" t="str">
        <f t="shared" si="17"/>
        <v/>
      </c>
      <c r="AH45" t="str">
        <f>IFERROR(VLOOKUP(AK45,Table33[#All],3,FALSE),"")</f>
        <v/>
      </c>
      <c r="AI45" t="str">
        <f>IFERROR(IF(AH45="enewsletters",IF(AF45+1&gt;VLOOKUP(AK45,Table33[#All],6,FALSE),VLOOKUP(AK45,Table33[#All],7,FALSE),VLOOKUP(AK45,Table33[#All],5,FALSE)),""),"")</f>
        <v/>
      </c>
      <c r="AJ45" t="str">
        <f>IFERROR(VLOOKUP(AK45,Table33[#All],4,FALSE),"")</f>
        <v/>
      </c>
      <c r="AK45">
        <f t="shared" si="18"/>
        <v>0</v>
      </c>
    </row>
    <row r="46" spans="4:37" x14ac:dyDescent="0.25">
      <c r="D46" s="6"/>
      <c r="I46" s="7"/>
      <c r="N46" s="7"/>
      <c r="O46" s="7"/>
      <c r="P46" s="7"/>
      <c r="Q46" s="7"/>
      <c r="R46" s="7"/>
      <c r="T46" s="7"/>
      <c r="V46" s="7"/>
      <c r="W46" t="str">
        <f t="shared" si="10"/>
        <v/>
      </c>
      <c r="X46" t="str">
        <f t="shared" si="11"/>
        <v/>
      </c>
      <c r="Y46" t="str">
        <f t="shared" si="12"/>
        <v/>
      </c>
      <c r="Z46" t="str">
        <f t="shared" si="13"/>
        <v/>
      </c>
      <c r="AA46" t="str">
        <f t="shared" si="14"/>
        <v/>
      </c>
      <c r="AB46" t="str">
        <f>IFERROR(VLOOKUP(AK46,Table33[#All],2,FALSE),"")</f>
        <v/>
      </c>
      <c r="AC46" t="str">
        <f t="shared" si="5"/>
        <v/>
      </c>
      <c r="AD46" t="str">
        <f t="shared" si="15"/>
        <v/>
      </c>
      <c r="AE46" t="str">
        <f>IF(B46="","",VLOOKUP(AD46,vlookup!$A$1:$B$12,2,FALSE))</f>
        <v/>
      </c>
      <c r="AF46" s="1" t="str">
        <f t="shared" si="16"/>
        <v/>
      </c>
      <c r="AG46" s="4" t="str">
        <f t="shared" si="17"/>
        <v/>
      </c>
      <c r="AH46" t="str">
        <f>IFERROR(VLOOKUP(AK46,Table33[#All],3,FALSE),"")</f>
        <v/>
      </c>
      <c r="AI46" t="str">
        <f>IFERROR(IF(AH46="enewsletters",IF(AF46+1&gt;VLOOKUP(AK46,Table33[#All],6,FALSE),VLOOKUP(AK46,Table33[#All],7,FALSE),VLOOKUP(AK46,Table33[#All],5,FALSE)),""),"")</f>
        <v/>
      </c>
      <c r="AJ46" t="str">
        <f>IFERROR(VLOOKUP(AK46,Table33[#All],4,FALSE),"")</f>
        <v/>
      </c>
      <c r="AK46">
        <f t="shared" si="18"/>
        <v>0</v>
      </c>
    </row>
    <row r="47" spans="4:37" x14ac:dyDescent="0.25">
      <c r="D47" s="6"/>
      <c r="I47" s="7"/>
      <c r="N47" s="7"/>
      <c r="O47" s="7"/>
      <c r="P47" s="7"/>
      <c r="Q47" s="7"/>
      <c r="R47" s="7"/>
      <c r="T47" s="7"/>
      <c r="V47" s="7"/>
      <c r="W47" t="str">
        <f t="shared" si="10"/>
        <v/>
      </c>
      <c r="X47" t="str">
        <f t="shared" si="11"/>
        <v/>
      </c>
      <c r="Y47" t="str">
        <f t="shared" si="12"/>
        <v/>
      </c>
      <c r="Z47" t="str">
        <f t="shared" si="13"/>
        <v/>
      </c>
      <c r="AA47" t="str">
        <f t="shared" si="14"/>
        <v/>
      </c>
      <c r="AB47" t="str">
        <f>IFERROR(VLOOKUP(AK47,Table33[#All],2,FALSE),"")</f>
        <v/>
      </c>
      <c r="AC47" t="str">
        <f t="shared" si="5"/>
        <v/>
      </c>
      <c r="AD47" t="str">
        <f t="shared" si="15"/>
        <v/>
      </c>
      <c r="AE47" t="str">
        <f>IF(B47="","",VLOOKUP(AD47,vlookup!$A$1:$B$12,2,FALSE))</f>
        <v/>
      </c>
      <c r="AF47" s="1" t="str">
        <f t="shared" si="16"/>
        <v/>
      </c>
      <c r="AG47" s="4" t="str">
        <f t="shared" si="17"/>
        <v/>
      </c>
      <c r="AH47" t="str">
        <f>IFERROR(VLOOKUP(AK47,Table33[#All],3,FALSE),"")</f>
        <v/>
      </c>
      <c r="AI47" t="str">
        <f>IFERROR(IF(AH47="enewsletters",IF(AF47+1&gt;VLOOKUP(AK47,Table33[#All],6,FALSE),VLOOKUP(AK47,Table33[#All],7,FALSE),VLOOKUP(AK47,Table33[#All],5,FALSE)),""),"")</f>
        <v/>
      </c>
      <c r="AJ47" t="str">
        <f>IFERROR(VLOOKUP(AK47,Table33[#All],4,FALSE),"")</f>
        <v/>
      </c>
      <c r="AK47">
        <f t="shared" si="18"/>
        <v>0</v>
      </c>
    </row>
    <row r="48" spans="4:37" x14ac:dyDescent="0.25">
      <c r="D48" s="6"/>
      <c r="I48" s="7"/>
      <c r="N48" s="7"/>
      <c r="O48" s="7"/>
      <c r="P48" s="7"/>
      <c r="Q48" s="7"/>
      <c r="R48" s="7"/>
      <c r="T48" s="7"/>
      <c r="V48" s="7"/>
      <c r="W48" t="str">
        <f t="shared" si="10"/>
        <v/>
      </c>
      <c r="X48" t="str">
        <f t="shared" si="11"/>
        <v/>
      </c>
      <c r="Y48" t="str">
        <f t="shared" si="12"/>
        <v/>
      </c>
      <c r="Z48" t="str">
        <f t="shared" si="13"/>
        <v/>
      </c>
      <c r="AA48" t="str">
        <f t="shared" si="14"/>
        <v/>
      </c>
      <c r="AB48" t="str">
        <f>IFERROR(VLOOKUP(AK48,Table33[#All],2,FALSE),"")</f>
        <v/>
      </c>
      <c r="AC48" t="str">
        <f t="shared" si="5"/>
        <v/>
      </c>
      <c r="AD48" t="str">
        <f t="shared" si="15"/>
        <v/>
      </c>
      <c r="AE48" t="str">
        <f>IF(B48="","",VLOOKUP(AD48,vlookup!$A$1:$B$12,2,FALSE))</f>
        <v/>
      </c>
      <c r="AF48" s="1" t="str">
        <f t="shared" si="16"/>
        <v/>
      </c>
      <c r="AG48" s="4" t="str">
        <f t="shared" si="17"/>
        <v/>
      </c>
      <c r="AH48" t="str">
        <f>IFERROR(VLOOKUP(AK48,Table33[#All],3,FALSE),"")</f>
        <v/>
      </c>
      <c r="AI48" t="str">
        <f>IFERROR(IF(AH48="enewsletters",IF(AF48+1&gt;VLOOKUP(AK48,Table33[#All],6,FALSE),VLOOKUP(AK48,Table33[#All],7,FALSE),VLOOKUP(AK48,Table33[#All],5,FALSE)),""),"")</f>
        <v/>
      </c>
      <c r="AJ48" t="str">
        <f>IFERROR(VLOOKUP(AK48,Table33[#All],4,FALSE),"")</f>
        <v/>
      </c>
      <c r="AK48">
        <f t="shared" si="18"/>
        <v>0</v>
      </c>
    </row>
    <row r="49" spans="4:37" x14ac:dyDescent="0.25">
      <c r="D49" s="6"/>
      <c r="I49" s="7"/>
      <c r="N49" s="7"/>
      <c r="O49" s="7"/>
      <c r="P49" s="7"/>
      <c r="Q49" s="7"/>
      <c r="R49" s="7"/>
      <c r="T49" s="7"/>
      <c r="V49" s="7"/>
      <c r="W49" t="str">
        <f t="shared" si="10"/>
        <v/>
      </c>
      <c r="X49" t="str">
        <f t="shared" si="11"/>
        <v/>
      </c>
      <c r="Y49" t="str">
        <f t="shared" si="12"/>
        <v/>
      </c>
      <c r="Z49" t="str">
        <f t="shared" si="13"/>
        <v/>
      </c>
      <c r="AA49" t="str">
        <f t="shared" si="14"/>
        <v/>
      </c>
      <c r="AB49" t="str">
        <f>IFERROR(VLOOKUP(AK49,Table33[#All],2,FALSE),"")</f>
        <v/>
      </c>
      <c r="AC49" t="str">
        <f t="shared" si="5"/>
        <v/>
      </c>
      <c r="AD49" t="str">
        <f t="shared" si="15"/>
        <v/>
      </c>
      <c r="AE49" t="str">
        <f>IF(B49="","",VLOOKUP(AD49,vlookup!$A$1:$B$12,2,FALSE))</f>
        <v/>
      </c>
      <c r="AF49" s="1" t="str">
        <f t="shared" si="16"/>
        <v/>
      </c>
      <c r="AG49" s="4" t="str">
        <f t="shared" si="17"/>
        <v/>
      </c>
      <c r="AH49" t="str">
        <f>IFERROR(VLOOKUP(AK49,Table33[#All],3,FALSE),"")</f>
        <v/>
      </c>
      <c r="AI49" t="str">
        <f>IFERROR(IF(AH49="enewsletters",IF(AF49+1&gt;VLOOKUP(AK49,Table33[#All],6,FALSE),VLOOKUP(AK49,Table33[#All],7,FALSE),VLOOKUP(AK49,Table33[#All],5,FALSE)),""),"")</f>
        <v/>
      </c>
      <c r="AJ49" t="str">
        <f>IFERROR(VLOOKUP(AK49,Table33[#All],4,FALSE),"")</f>
        <v/>
      </c>
      <c r="AK49">
        <f t="shared" si="18"/>
        <v>0</v>
      </c>
    </row>
    <row r="50" spans="4:37" x14ac:dyDescent="0.25">
      <c r="D50" s="6"/>
      <c r="I50" s="7"/>
      <c r="N50" s="7"/>
      <c r="O50" s="7"/>
      <c r="P50" s="7"/>
      <c r="Q50" s="7"/>
      <c r="R50" s="7"/>
      <c r="T50" s="7"/>
      <c r="V50" s="7"/>
      <c r="W50" t="str">
        <f t="shared" si="10"/>
        <v/>
      </c>
      <c r="X50" t="str">
        <f t="shared" si="11"/>
        <v/>
      </c>
      <c r="Y50" t="str">
        <f t="shared" si="12"/>
        <v/>
      </c>
      <c r="Z50" t="str">
        <f t="shared" si="13"/>
        <v/>
      </c>
      <c r="AA50" t="str">
        <f t="shared" si="14"/>
        <v/>
      </c>
      <c r="AB50" t="str">
        <f>IFERROR(VLOOKUP(AK50,Table33[#All],2,FALSE),"")</f>
        <v/>
      </c>
      <c r="AC50" t="str">
        <f t="shared" si="5"/>
        <v/>
      </c>
      <c r="AD50" t="str">
        <f t="shared" si="15"/>
        <v/>
      </c>
      <c r="AE50" t="str">
        <f>IF(B50="","",VLOOKUP(AD50,vlookup!$A$1:$B$12,2,FALSE))</f>
        <v/>
      </c>
      <c r="AF50" s="1" t="str">
        <f t="shared" si="16"/>
        <v/>
      </c>
      <c r="AG50" s="4" t="str">
        <f t="shared" si="17"/>
        <v/>
      </c>
      <c r="AH50" t="str">
        <f>IFERROR(VLOOKUP(AK50,Table33[#All],3,FALSE),"")</f>
        <v/>
      </c>
      <c r="AI50" t="str">
        <f>IFERROR(IF(AH50="enewsletters",IF(AF50+1&gt;VLOOKUP(AK50,Table33[#All],6,FALSE),VLOOKUP(AK50,Table33[#All],7,FALSE),VLOOKUP(AK50,Table33[#All],5,FALSE)),""),"")</f>
        <v/>
      </c>
      <c r="AJ50" t="str">
        <f>IFERROR(VLOOKUP(AK50,Table33[#All],4,FALSE),"")</f>
        <v/>
      </c>
      <c r="AK50">
        <f t="shared" si="18"/>
        <v>0</v>
      </c>
    </row>
    <row r="51" spans="4:37" x14ac:dyDescent="0.25">
      <c r="D51" s="6"/>
      <c r="I51" s="7"/>
      <c r="N51" s="7"/>
      <c r="O51" s="7"/>
      <c r="P51" s="7"/>
      <c r="Q51" s="7"/>
      <c r="R51" s="7"/>
      <c r="T51" s="7"/>
      <c r="V51" s="7"/>
      <c r="W51" t="str">
        <f t="shared" si="10"/>
        <v/>
      </c>
      <c r="X51" t="str">
        <f t="shared" si="11"/>
        <v/>
      </c>
      <c r="Y51" t="str">
        <f t="shared" si="12"/>
        <v/>
      </c>
      <c r="Z51" t="str">
        <f t="shared" si="13"/>
        <v/>
      </c>
      <c r="AA51" t="str">
        <f t="shared" si="14"/>
        <v/>
      </c>
      <c r="AB51" t="str">
        <f>IFERROR(VLOOKUP(AK51,Table33[#All],2,FALSE),"")</f>
        <v/>
      </c>
      <c r="AC51" t="str">
        <f t="shared" si="5"/>
        <v/>
      </c>
      <c r="AD51" t="str">
        <f t="shared" si="15"/>
        <v/>
      </c>
      <c r="AE51" t="str">
        <f>IF(B51="","",VLOOKUP(AD51,vlookup!$A$1:$B$12,2,FALSE))</f>
        <v/>
      </c>
      <c r="AF51" s="1" t="str">
        <f t="shared" si="16"/>
        <v/>
      </c>
      <c r="AG51" s="4" t="str">
        <f t="shared" si="17"/>
        <v/>
      </c>
      <c r="AH51" t="str">
        <f>IFERROR(VLOOKUP(AK51,Table33[#All],3,FALSE),"")</f>
        <v/>
      </c>
      <c r="AI51" t="str">
        <f>IFERROR(IF(AH51="enewsletters",IF(AF51+1&gt;VLOOKUP(AK51,Table33[#All],6,FALSE),VLOOKUP(AK51,Table33[#All],7,FALSE),VLOOKUP(AK51,Table33[#All],5,FALSE)),""),"")</f>
        <v/>
      </c>
      <c r="AJ51" t="str">
        <f>IFERROR(VLOOKUP(AK51,Table33[#All],4,FALSE),"")</f>
        <v/>
      </c>
      <c r="AK51">
        <f t="shared" si="18"/>
        <v>0</v>
      </c>
    </row>
    <row r="52" spans="4:37" x14ac:dyDescent="0.25">
      <c r="D52" s="6"/>
      <c r="I52" s="7"/>
      <c r="N52" s="7"/>
      <c r="O52" s="7"/>
      <c r="P52" s="7"/>
      <c r="Q52" s="7"/>
      <c r="R52" s="7"/>
      <c r="T52" s="7"/>
      <c r="V52" s="7"/>
      <c r="W52" t="str">
        <f t="shared" si="10"/>
        <v/>
      </c>
      <c r="X52" t="str">
        <f t="shared" si="11"/>
        <v/>
      </c>
      <c r="Y52" t="str">
        <f t="shared" si="12"/>
        <v/>
      </c>
      <c r="Z52" t="str">
        <f t="shared" si="13"/>
        <v/>
      </c>
      <c r="AA52" t="str">
        <f t="shared" si="14"/>
        <v/>
      </c>
      <c r="AB52" t="str">
        <f>IFERROR(VLOOKUP(AK52,Table33[#All],2,FALSE),"")</f>
        <v/>
      </c>
      <c r="AC52" t="str">
        <f t="shared" si="5"/>
        <v/>
      </c>
      <c r="AD52" t="str">
        <f t="shared" si="15"/>
        <v/>
      </c>
      <c r="AE52" t="str">
        <f>IF(B52="","",VLOOKUP(AD52,vlookup!$A$1:$B$12,2,FALSE))</f>
        <v/>
      </c>
      <c r="AF52" s="1" t="str">
        <f t="shared" si="16"/>
        <v/>
      </c>
      <c r="AG52" s="4" t="str">
        <f t="shared" si="17"/>
        <v/>
      </c>
      <c r="AH52" t="str">
        <f>IFERROR(VLOOKUP(AK52,Table33[#All],3,FALSE),"")</f>
        <v/>
      </c>
      <c r="AI52" t="str">
        <f>IFERROR(IF(AH52="enewsletters",IF(AF52+1&gt;VLOOKUP(AK52,Table33[#All],6,FALSE),VLOOKUP(AK52,Table33[#All],7,FALSE),VLOOKUP(AK52,Table33[#All],5,FALSE)),""),"")</f>
        <v/>
      </c>
      <c r="AJ52" t="str">
        <f>IFERROR(VLOOKUP(AK52,Table33[#All],4,FALSE),"")</f>
        <v/>
      </c>
      <c r="AK52">
        <f t="shared" si="18"/>
        <v>0</v>
      </c>
    </row>
    <row r="53" spans="4:37" x14ac:dyDescent="0.25">
      <c r="D53" s="6"/>
      <c r="I53" s="7"/>
      <c r="N53" s="7"/>
      <c r="O53" s="7"/>
      <c r="P53" s="7"/>
      <c r="Q53" s="7"/>
      <c r="R53" s="7"/>
      <c r="T53" s="7"/>
      <c r="V53" s="7"/>
      <c r="W53" t="str">
        <f t="shared" si="10"/>
        <v/>
      </c>
      <c r="X53" t="str">
        <f t="shared" si="11"/>
        <v/>
      </c>
      <c r="Y53" t="str">
        <f t="shared" si="12"/>
        <v/>
      </c>
      <c r="Z53" t="str">
        <f t="shared" si="13"/>
        <v/>
      </c>
      <c r="AA53" t="str">
        <f t="shared" si="14"/>
        <v/>
      </c>
      <c r="AB53" t="str">
        <f>IFERROR(VLOOKUP(AK53,Table33[#All],2,FALSE),"")</f>
        <v/>
      </c>
      <c r="AC53" t="str">
        <f t="shared" si="5"/>
        <v/>
      </c>
      <c r="AD53" t="str">
        <f t="shared" si="15"/>
        <v/>
      </c>
      <c r="AE53" t="str">
        <f>IF(B53="","",VLOOKUP(AD53,vlookup!$A$1:$B$12,2,FALSE))</f>
        <v/>
      </c>
      <c r="AF53" s="1" t="str">
        <f t="shared" si="16"/>
        <v/>
      </c>
      <c r="AG53" s="4" t="str">
        <f t="shared" si="17"/>
        <v/>
      </c>
      <c r="AH53" t="str">
        <f>IFERROR(VLOOKUP(AK53,Table33[#All],3,FALSE),"")</f>
        <v/>
      </c>
      <c r="AI53" t="str">
        <f>IFERROR(IF(AH53="enewsletters",IF(AF53+1&gt;VLOOKUP(AK53,Table33[#All],6,FALSE),VLOOKUP(AK53,Table33[#All],7,FALSE),VLOOKUP(AK53,Table33[#All],5,FALSE)),""),"")</f>
        <v/>
      </c>
      <c r="AJ53" t="str">
        <f>IFERROR(VLOOKUP(AK53,Table33[#All],4,FALSE),"")</f>
        <v/>
      </c>
      <c r="AK53">
        <f t="shared" si="18"/>
        <v>0</v>
      </c>
    </row>
    <row r="54" spans="4:37" x14ac:dyDescent="0.25">
      <c r="D54" s="6"/>
      <c r="I54" s="7"/>
      <c r="N54" s="7"/>
      <c r="O54" s="7"/>
      <c r="P54" s="7"/>
      <c r="Q54" s="7"/>
      <c r="R54" s="7"/>
      <c r="T54" s="7"/>
      <c r="V54" s="7"/>
      <c r="W54" t="str">
        <f t="shared" si="10"/>
        <v/>
      </c>
      <c r="X54" t="str">
        <f t="shared" si="11"/>
        <v/>
      </c>
      <c r="Y54" t="str">
        <f t="shared" si="12"/>
        <v/>
      </c>
      <c r="Z54" t="str">
        <f t="shared" si="13"/>
        <v/>
      </c>
      <c r="AA54" t="str">
        <f t="shared" si="14"/>
        <v/>
      </c>
      <c r="AB54" t="str">
        <f>IFERROR(VLOOKUP(AK54,Table33[#All],2,FALSE),"")</f>
        <v/>
      </c>
      <c r="AC54" t="str">
        <f t="shared" si="5"/>
        <v/>
      </c>
      <c r="AD54" t="str">
        <f t="shared" si="15"/>
        <v/>
      </c>
      <c r="AE54" t="str">
        <f>IF(B54="","",VLOOKUP(AD54,vlookup!$A$1:$B$12,2,FALSE))</f>
        <v/>
      </c>
      <c r="AF54" s="1" t="str">
        <f t="shared" si="16"/>
        <v/>
      </c>
      <c r="AG54" s="4" t="str">
        <f t="shared" si="17"/>
        <v/>
      </c>
      <c r="AH54" t="str">
        <f>IFERROR(VLOOKUP(AK54,Table33[#All],3,FALSE),"")</f>
        <v/>
      </c>
      <c r="AI54" t="str">
        <f>IFERROR(IF(AH54="enewsletters",IF(AF54+1&gt;VLOOKUP(AK54,Table33[#All],6,FALSE),VLOOKUP(AK54,Table33[#All],7,FALSE),VLOOKUP(AK54,Table33[#All],5,FALSE)),""),"")</f>
        <v/>
      </c>
      <c r="AJ54" t="str">
        <f>IFERROR(VLOOKUP(AK54,Table33[#All],4,FALSE),"")</f>
        <v/>
      </c>
      <c r="AK54">
        <f t="shared" si="18"/>
        <v>0</v>
      </c>
    </row>
    <row r="55" spans="4:37" x14ac:dyDescent="0.25">
      <c r="D55" s="6"/>
      <c r="I55" s="7"/>
      <c r="N55" s="7"/>
      <c r="O55" s="7"/>
      <c r="P55" s="7"/>
      <c r="Q55" s="7"/>
      <c r="R55" s="7"/>
      <c r="T55" s="7"/>
      <c r="V55" s="7"/>
      <c r="W55" t="str">
        <f t="shared" si="10"/>
        <v/>
      </c>
      <c r="X55" t="str">
        <f t="shared" si="11"/>
        <v/>
      </c>
      <c r="Y55" t="str">
        <f t="shared" si="12"/>
        <v/>
      </c>
      <c r="Z55" t="str">
        <f t="shared" si="13"/>
        <v/>
      </c>
      <c r="AA55" t="str">
        <f t="shared" si="14"/>
        <v/>
      </c>
      <c r="AB55" t="str">
        <f>IFERROR(VLOOKUP(AK55,Table33[#All],2,FALSE),"")</f>
        <v/>
      </c>
      <c r="AC55" t="str">
        <f t="shared" si="5"/>
        <v/>
      </c>
      <c r="AD55" t="str">
        <f t="shared" si="15"/>
        <v/>
      </c>
      <c r="AE55" t="str">
        <f>IF(B55="","",VLOOKUP(AD55,vlookup!$A$1:$B$12,2,FALSE))</f>
        <v/>
      </c>
      <c r="AF55" s="1" t="str">
        <f t="shared" si="16"/>
        <v/>
      </c>
      <c r="AG55" s="4" t="str">
        <f t="shared" si="17"/>
        <v/>
      </c>
      <c r="AH55" t="str">
        <f>IFERROR(VLOOKUP(AK55,Table33[#All],3,FALSE),"")</f>
        <v/>
      </c>
      <c r="AI55" t="str">
        <f>IFERROR(IF(AH55="enewsletters",IF(AF55+1&gt;VLOOKUP(AK55,Table33[#All],6,FALSE),VLOOKUP(AK55,Table33[#All],7,FALSE),VLOOKUP(AK55,Table33[#All],5,FALSE)),""),"")</f>
        <v/>
      </c>
      <c r="AJ55" t="str">
        <f>IFERROR(VLOOKUP(AK55,Table33[#All],4,FALSE),"")</f>
        <v/>
      </c>
      <c r="AK55">
        <f t="shared" si="18"/>
        <v>0</v>
      </c>
    </row>
    <row r="56" spans="4:37" x14ac:dyDescent="0.25">
      <c r="D56" s="6"/>
      <c r="I56" s="7"/>
      <c r="N56" s="7"/>
      <c r="O56" s="7"/>
      <c r="P56" s="7"/>
      <c r="Q56" s="7"/>
      <c r="R56" s="7"/>
      <c r="T56" s="7"/>
      <c r="V56" s="7"/>
      <c r="W56" t="str">
        <f t="shared" si="10"/>
        <v/>
      </c>
      <c r="X56" t="str">
        <f t="shared" si="11"/>
        <v/>
      </c>
      <c r="Y56" t="str">
        <f t="shared" si="12"/>
        <v/>
      </c>
      <c r="Z56" t="str">
        <f t="shared" si="13"/>
        <v/>
      </c>
      <c r="AA56" t="str">
        <f t="shared" si="14"/>
        <v/>
      </c>
      <c r="AB56" t="str">
        <f>IFERROR(VLOOKUP(AK56,Table33[#All],2,FALSE),"")</f>
        <v/>
      </c>
      <c r="AC56" t="str">
        <f t="shared" si="5"/>
        <v/>
      </c>
      <c r="AD56" t="str">
        <f t="shared" si="15"/>
        <v/>
      </c>
      <c r="AE56" t="str">
        <f>IF(B56="","",VLOOKUP(AD56,vlookup!$A$1:$B$12,2,FALSE))</f>
        <v/>
      </c>
      <c r="AF56" s="1" t="str">
        <f t="shared" si="16"/>
        <v/>
      </c>
      <c r="AG56" s="4" t="str">
        <f t="shared" si="17"/>
        <v/>
      </c>
      <c r="AH56" t="str">
        <f>IFERROR(VLOOKUP(AK56,Table33[#All],3,FALSE),"")</f>
        <v/>
      </c>
      <c r="AI56" t="str">
        <f>IFERROR(IF(AH56="enewsletters",IF(AF56+1&gt;VLOOKUP(AK56,Table33[#All],6,FALSE),VLOOKUP(AK56,Table33[#All],7,FALSE),VLOOKUP(AK56,Table33[#All],5,FALSE)),""),"")</f>
        <v/>
      </c>
      <c r="AJ56" t="str">
        <f>IFERROR(VLOOKUP(AK56,Table33[#All],4,FALSE),"")</f>
        <v/>
      </c>
      <c r="AK56">
        <f t="shared" si="18"/>
        <v>0</v>
      </c>
    </row>
    <row r="57" spans="4:37" x14ac:dyDescent="0.25">
      <c r="D57" s="6"/>
      <c r="I57" s="7"/>
      <c r="N57" s="7"/>
      <c r="O57" s="7"/>
      <c r="P57" s="7"/>
      <c r="Q57" s="7"/>
      <c r="R57" s="7"/>
      <c r="T57" s="7"/>
      <c r="V57" s="7"/>
      <c r="W57" t="str">
        <f t="shared" si="10"/>
        <v/>
      </c>
      <c r="X57" t="str">
        <f t="shared" si="11"/>
        <v/>
      </c>
      <c r="Y57" t="str">
        <f t="shared" si="12"/>
        <v/>
      </c>
      <c r="Z57" t="str">
        <f t="shared" si="13"/>
        <v/>
      </c>
      <c r="AA57" t="str">
        <f t="shared" si="14"/>
        <v/>
      </c>
      <c r="AB57" t="str">
        <f>IFERROR(VLOOKUP(AK57,Table33[#All],2,FALSE),"")</f>
        <v/>
      </c>
      <c r="AC57" t="str">
        <f t="shared" si="5"/>
        <v/>
      </c>
      <c r="AD57" t="str">
        <f t="shared" si="15"/>
        <v/>
      </c>
      <c r="AE57" t="str">
        <f>IF(B57="","",VLOOKUP(AD57,vlookup!$A$1:$B$12,2,FALSE))</f>
        <v/>
      </c>
      <c r="AF57" s="1" t="str">
        <f t="shared" si="16"/>
        <v/>
      </c>
      <c r="AG57" s="4" t="str">
        <f t="shared" si="17"/>
        <v/>
      </c>
      <c r="AH57" t="str">
        <f>IFERROR(VLOOKUP(AK57,Table33[#All],3,FALSE),"")</f>
        <v/>
      </c>
      <c r="AI57" t="str">
        <f>IFERROR(IF(AH57="enewsletters",IF(AF57+1&gt;VLOOKUP(AK57,Table33[#All],6,FALSE),VLOOKUP(AK57,Table33[#All],7,FALSE),VLOOKUP(AK57,Table33[#All],5,FALSE)),""),"")</f>
        <v/>
      </c>
      <c r="AJ57" t="str">
        <f>IFERROR(VLOOKUP(AK57,Table33[#All],4,FALSE),"")</f>
        <v/>
      </c>
      <c r="AK57">
        <f t="shared" si="18"/>
        <v>0</v>
      </c>
    </row>
    <row r="58" spans="4:37" x14ac:dyDescent="0.25">
      <c r="D58" s="6"/>
      <c r="I58" s="7"/>
      <c r="N58" s="7"/>
      <c r="O58" s="7"/>
      <c r="P58" s="7"/>
      <c r="Q58" s="7"/>
      <c r="R58" s="7"/>
      <c r="T58" s="7"/>
      <c r="V58" s="7"/>
      <c r="W58" t="str">
        <f t="shared" si="10"/>
        <v/>
      </c>
      <c r="X58" t="str">
        <f t="shared" si="11"/>
        <v/>
      </c>
      <c r="Y58" t="str">
        <f t="shared" si="12"/>
        <v/>
      </c>
      <c r="Z58" t="str">
        <f t="shared" si="13"/>
        <v/>
      </c>
      <c r="AA58" t="str">
        <f t="shared" si="14"/>
        <v/>
      </c>
      <c r="AB58" t="str">
        <f>IFERROR(VLOOKUP(AK58,Table33[#All],2,FALSE),"")</f>
        <v/>
      </c>
      <c r="AC58" t="str">
        <f t="shared" si="5"/>
        <v/>
      </c>
      <c r="AD58" t="str">
        <f t="shared" si="15"/>
        <v/>
      </c>
      <c r="AE58" t="str">
        <f>IF(B58="","",VLOOKUP(AD58,vlookup!$A$1:$B$12,2,FALSE))</f>
        <v/>
      </c>
      <c r="AF58" s="1" t="str">
        <f t="shared" si="16"/>
        <v/>
      </c>
      <c r="AG58" s="4" t="str">
        <f t="shared" si="17"/>
        <v/>
      </c>
      <c r="AH58" t="str">
        <f>IFERROR(VLOOKUP(AK58,Table33[#All],3,FALSE),"")</f>
        <v/>
      </c>
      <c r="AI58" t="str">
        <f>IFERROR(IF(AH58="enewsletters",IF(AF58+1&gt;VLOOKUP(AK58,Table33[#All],6,FALSE),VLOOKUP(AK58,Table33[#All],7,FALSE),VLOOKUP(AK58,Table33[#All],5,FALSE)),""),"")</f>
        <v/>
      </c>
      <c r="AJ58" t="str">
        <f>IFERROR(VLOOKUP(AK58,Table33[#All],4,FALSE),"")</f>
        <v/>
      </c>
      <c r="AK58">
        <f t="shared" si="18"/>
        <v>0</v>
      </c>
    </row>
    <row r="59" spans="4:37" x14ac:dyDescent="0.25">
      <c r="D59" s="6"/>
      <c r="I59" s="7"/>
      <c r="N59" s="7"/>
      <c r="O59" s="7"/>
      <c r="P59" s="7"/>
      <c r="Q59" s="7"/>
      <c r="R59" s="7"/>
      <c r="T59" s="7"/>
      <c r="V59" s="7"/>
      <c r="W59" t="str">
        <f t="shared" si="10"/>
        <v/>
      </c>
      <c r="X59" t="str">
        <f t="shared" si="11"/>
        <v/>
      </c>
      <c r="Y59" t="str">
        <f t="shared" si="12"/>
        <v/>
      </c>
      <c r="Z59" t="str">
        <f t="shared" si="13"/>
        <v/>
      </c>
      <c r="AA59" t="str">
        <f t="shared" si="14"/>
        <v/>
      </c>
      <c r="AB59" t="str">
        <f>IFERROR(VLOOKUP(AK59,Table33[#All],2,FALSE),"")</f>
        <v/>
      </c>
      <c r="AC59" t="str">
        <f t="shared" si="5"/>
        <v/>
      </c>
      <c r="AD59" t="str">
        <f t="shared" si="15"/>
        <v/>
      </c>
      <c r="AE59" t="str">
        <f>IF(B59="","",VLOOKUP(AD59,vlookup!$A$1:$B$12,2,FALSE))</f>
        <v/>
      </c>
      <c r="AF59" s="1" t="str">
        <f t="shared" si="16"/>
        <v/>
      </c>
      <c r="AG59" s="4" t="str">
        <f t="shared" si="17"/>
        <v/>
      </c>
      <c r="AH59" t="str">
        <f>IFERROR(VLOOKUP(AK59,Table33[#All],3,FALSE),"")</f>
        <v/>
      </c>
      <c r="AI59" t="str">
        <f>IFERROR(IF(AH59="enewsletters",IF(AF59+1&gt;VLOOKUP(AK59,Table33[#All],6,FALSE),VLOOKUP(AK59,Table33[#All],7,FALSE),VLOOKUP(AK59,Table33[#All],5,FALSE)),""),"")</f>
        <v/>
      </c>
      <c r="AJ59" t="str">
        <f>IFERROR(VLOOKUP(AK59,Table33[#All],4,FALSE),"")</f>
        <v/>
      </c>
      <c r="AK59">
        <f t="shared" si="18"/>
        <v>0</v>
      </c>
    </row>
    <row r="60" spans="4:37" x14ac:dyDescent="0.25">
      <c r="D60" s="6"/>
      <c r="I60" s="7"/>
      <c r="N60" s="7"/>
      <c r="O60" s="7"/>
      <c r="P60" s="7"/>
      <c r="Q60" s="7"/>
      <c r="R60" s="7"/>
      <c r="T60" s="7"/>
      <c r="V60" s="7"/>
      <c r="W60" t="str">
        <f t="shared" si="10"/>
        <v/>
      </c>
      <c r="X60" t="str">
        <f t="shared" si="11"/>
        <v/>
      </c>
      <c r="Y60" t="str">
        <f t="shared" si="12"/>
        <v/>
      </c>
      <c r="Z60" t="str">
        <f t="shared" si="13"/>
        <v/>
      </c>
      <c r="AA60" t="str">
        <f t="shared" si="14"/>
        <v/>
      </c>
      <c r="AB60" t="str">
        <f>IFERROR(VLOOKUP(AK60,Table33[#All],2,FALSE),"")</f>
        <v/>
      </c>
      <c r="AC60" t="str">
        <f t="shared" si="5"/>
        <v/>
      </c>
      <c r="AD60" t="str">
        <f t="shared" si="15"/>
        <v/>
      </c>
      <c r="AE60" t="str">
        <f>IF(B60="","",VLOOKUP(AD60,vlookup!$A$1:$B$12,2,FALSE))</f>
        <v/>
      </c>
      <c r="AF60" s="1" t="str">
        <f t="shared" si="16"/>
        <v/>
      </c>
      <c r="AG60" s="4" t="str">
        <f t="shared" si="17"/>
        <v/>
      </c>
      <c r="AH60" t="str">
        <f>IFERROR(VLOOKUP(AK60,Table33[#All],3,FALSE),"")</f>
        <v/>
      </c>
      <c r="AI60" t="str">
        <f>IFERROR(IF(AH60="enewsletters",IF(AF60+1&gt;VLOOKUP(AK60,Table33[#All],6,FALSE),VLOOKUP(AK60,Table33[#All],7,FALSE),VLOOKUP(AK60,Table33[#All],5,FALSE)),""),"")</f>
        <v/>
      </c>
      <c r="AJ60" t="str">
        <f>IFERROR(VLOOKUP(AK60,Table33[#All],4,FALSE),"")</f>
        <v/>
      </c>
      <c r="AK60">
        <f t="shared" si="18"/>
        <v>0</v>
      </c>
    </row>
    <row r="61" spans="4:37" x14ac:dyDescent="0.25">
      <c r="D61" s="6"/>
      <c r="I61" s="7"/>
      <c r="N61" s="7"/>
      <c r="O61" s="7"/>
      <c r="P61" s="7"/>
      <c r="Q61" s="7"/>
      <c r="R61" s="7"/>
      <c r="T61" s="7"/>
      <c r="V61" s="7"/>
      <c r="W61" t="str">
        <f t="shared" si="10"/>
        <v/>
      </c>
      <c r="X61" t="str">
        <f t="shared" si="11"/>
        <v/>
      </c>
      <c r="Y61" t="str">
        <f t="shared" si="12"/>
        <v/>
      </c>
      <c r="Z61" t="str">
        <f t="shared" si="13"/>
        <v/>
      </c>
      <c r="AA61" t="str">
        <f t="shared" si="14"/>
        <v/>
      </c>
      <c r="AB61" t="str">
        <f>IFERROR(VLOOKUP(AK61,Table33[#All],2,FALSE),"")</f>
        <v/>
      </c>
      <c r="AC61" t="str">
        <f t="shared" si="5"/>
        <v/>
      </c>
      <c r="AD61" t="str">
        <f t="shared" si="15"/>
        <v/>
      </c>
      <c r="AE61" t="str">
        <f>IF(B61="","",VLOOKUP(AD61,vlookup!$A$1:$B$12,2,FALSE))</f>
        <v/>
      </c>
      <c r="AF61" s="1" t="str">
        <f t="shared" si="16"/>
        <v/>
      </c>
      <c r="AG61" s="4" t="str">
        <f t="shared" si="17"/>
        <v/>
      </c>
      <c r="AH61" t="str">
        <f>IFERROR(VLOOKUP(AK61,Table33[#All],3,FALSE),"")</f>
        <v/>
      </c>
      <c r="AI61" t="str">
        <f>IFERROR(IF(AH61="enewsletters",IF(AF61+1&gt;VLOOKUP(AK61,Table33[#All],6,FALSE),VLOOKUP(AK61,Table33[#All],7,FALSE),VLOOKUP(AK61,Table33[#All],5,FALSE)),""),"")</f>
        <v/>
      </c>
      <c r="AJ61" t="str">
        <f>IFERROR(VLOOKUP(AK61,Table33[#All],4,FALSE),"")</f>
        <v/>
      </c>
      <c r="AK61">
        <f t="shared" si="18"/>
        <v>0</v>
      </c>
    </row>
    <row r="62" spans="4:37" x14ac:dyDescent="0.25">
      <c r="D62" s="6"/>
      <c r="I62" s="7"/>
      <c r="N62" s="7"/>
      <c r="O62" s="7"/>
      <c r="P62" s="7"/>
      <c r="Q62" s="7"/>
      <c r="R62" s="7"/>
      <c r="T62" s="7"/>
      <c r="V62" s="7"/>
      <c r="W62" t="str">
        <f t="shared" si="10"/>
        <v/>
      </c>
      <c r="X62" t="str">
        <f t="shared" si="11"/>
        <v/>
      </c>
      <c r="Y62" t="str">
        <f t="shared" si="12"/>
        <v/>
      </c>
      <c r="Z62" t="str">
        <f t="shared" si="13"/>
        <v/>
      </c>
      <c r="AA62" t="str">
        <f t="shared" si="14"/>
        <v/>
      </c>
      <c r="AB62" t="str">
        <f>IFERROR(VLOOKUP(AK62,Table33[#All],2,FALSE),"")</f>
        <v/>
      </c>
      <c r="AC62" t="str">
        <f t="shared" si="5"/>
        <v/>
      </c>
      <c r="AD62" t="str">
        <f t="shared" si="15"/>
        <v/>
      </c>
      <c r="AE62" t="str">
        <f>IF(B62="","",VLOOKUP(AD62,vlookup!$A$1:$B$12,2,FALSE))</f>
        <v/>
      </c>
      <c r="AF62" s="1" t="str">
        <f t="shared" si="16"/>
        <v/>
      </c>
      <c r="AG62" s="4" t="str">
        <f t="shared" si="17"/>
        <v/>
      </c>
      <c r="AH62" t="str">
        <f>IFERROR(VLOOKUP(AK62,Table33[#All],3,FALSE),"")</f>
        <v/>
      </c>
      <c r="AI62" t="str">
        <f>IFERROR(IF(AH62="enewsletters",IF(AF62+1&gt;VLOOKUP(AK62,Table33[#All],6,FALSE),VLOOKUP(AK62,Table33[#All],7,FALSE),VLOOKUP(AK62,Table33[#All],5,FALSE)),""),"")</f>
        <v/>
      </c>
      <c r="AJ62" t="str">
        <f>IFERROR(VLOOKUP(AK62,Table33[#All],4,FALSE),"")</f>
        <v/>
      </c>
      <c r="AK62">
        <f t="shared" si="18"/>
        <v>0</v>
      </c>
    </row>
    <row r="63" spans="4:37" x14ac:dyDescent="0.25">
      <c r="D63" s="6"/>
      <c r="I63" s="7"/>
      <c r="N63" s="7"/>
      <c r="O63" s="7"/>
      <c r="P63" s="7"/>
      <c r="Q63" s="7"/>
      <c r="R63" s="7"/>
      <c r="T63" s="7"/>
      <c r="V63" s="7"/>
      <c r="W63" t="str">
        <f t="shared" ref="W63:W94" si="19">IF(AA63="test","",IF(A63="","",UPPER(MID(E63,SEARCH("_",E63)+1,SEARCH("_",E63,SEARCH("_",E63)+1)-SEARCH("_",E63)-1))))</f>
        <v/>
      </c>
      <c r="X63" t="str">
        <f t="shared" ref="X63:X94" si="20">IF(E63="","",IF(OR(ISERROR(SEARCH("test of",E63))=FALSE,ISERROR(SEARCH("test",C63))=FALSE,ISERROR(SEARCH("spam analysis",E63))=FALSE)=TRUE,"Test","Live"))</f>
        <v/>
      </c>
      <c r="Y63" t="str">
        <f t="shared" ref="Y63:Y94" si="21">IF(E63="","",IF(ISERROR(SEARCH("seed",C63))=TRUE,"Live","SEED"))</f>
        <v/>
      </c>
      <c r="Z63" t="str">
        <f t="shared" ref="Z63:Z94" si="22">IF(A63="MessageID","header","")</f>
        <v/>
      </c>
      <c r="AA63" t="str">
        <f t="shared" ref="AA63:AA94" si="23">IF(A63="","",IF(OR(X63="test",Y63="seed",Z63="header")=TRUE,"Test","Live"))</f>
        <v/>
      </c>
      <c r="AB63" t="str">
        <f>IFERROR(VLOOKUP(AK63,Table33[#All],2,FALSE),"")</f>
        <v/>
      </c>
      <c r="AC63" t="str">
        <f t="shared" si="5"/>
        <v/>
      </c>
      <c r="AD63" t="str">
        <f t="shared" si="15"/>
        <v/>
      </c>
      <c r="AE63" t="str">
        <f>IF(B63="","",VLOOKUP(AD63,vlookup!$A$1:$B$12,2,FALSE))</f>
        <v/>
      </c>
      <c r="AF63" s="1" t="str">
        <f t="shared" si="16"/>
        <v/>
      </c>
      <c r="AG63" s="4" t="str">
        <f t="shared" si="17"/>
        <v/>
      </c>
      <c r="AH63" t="str">
        <f>IFERROR(VLOOKUP(AK63,Table33[#All],3,FALSE),"")</f>
        <v/>
      </c>
      <c r="AI63" t="str">
        <f>IFERROR(IF(AH63="enewsletters",IF(AF63+1&gt;VLOOKUP(AK63,Table33[#All],6,FALSE),VLOOKUP(AK63,Table33[#All],7,FALSE),VLOOKUP(AK63,Table33[#All],5,FALSE)),""),"")</f>
        <v/>
      </c>
      <c r="AJ63" t="str">
        <f>IFERROR(VLOOKUP(AK63,Table33[#All],4,FALSE),"")</f>
        <v/>
      </c>
      <c r="AK63">
        <f t="shared" si="18"/>
        <v>0</v>
      </c>
    </row>
    <row r="64" spans="4:37" x14ac:dyDescent="0.25">
      <c r="D64" s="6"/>
      <c r="I64" s="7"/>
      <c r="N64" s="7"/>
      <c r="O64" s="7"/>
      <c r="P64" s="7"/>
      <c r="Q64" s="7"/>
      <c r="R64" s="7"/>
      <c r="T64" s="7"/>
      <c r="V64" s="7"/>
      <c r="W64" t="str">
        <f t="shared" si="19"/>
        <v/>
      </c>
      <c r="X64" t="str">
        <f t="shared" si="20"/>
        <v/>
      </c>
      <c r="Y64" t="str">
        <f t="shared" si="21"/>
        <v/>
      </c>
      <c r="Z64" t="str">
        <f t="shared" si="22"/>
        <v/>
      </c>
      <c r="AA64" t="str">
        <f t="shared" si="23"/>
        <v/>
      </c>
      <c r="AB64" t="str">
        <f>IFERROR(VLOOKUP(AK64,Table33[#All],2,FALSE),"")</f>
        <v/>
      </c>
      <c r="AC64" t="str">
        <f t="shared" ref="AC64:AC127" si="24">IFERROR(IF(B64="","",YEAR(D64)),"")</f>
        <v/>
      </c>
      <c r="AD64" t="str">
        <f t="shared" ref="AD64:AD95" si="25">IF(B64="","",MONTH(D64))</f>
        <v/>
      </c>
      <c r="AE64" t="str">
        <f>IF(B64="","",VLOOKUP(AD64,vlookup!$A$1:$B$12,2,FALSE))</f>
        <v/>
      </c>
      <c r="AF64" s="1" t="str">
        <f t="shared" ref="AF64:AF95" si="26">IF(B64="","",DATE(YEAR(D64),MONTH(D64),DAY(D64)))</f>
        <v/>
      </c>
      <c r="AG64" s="4" t="str">
        <f t="shared" ref="AG64:AG95" si="27">IF(E64="","",TIME(HOUR(D64),MINUTE(D64),))</f>
        <v/>
      </c>
      <c r="AH64" t="str">
        <f>IFERROR(VLOOKUP(AK64,Table33[#All],3,FALSE),"")</f>
        <v/>
      </c>
      <c r="AI64" t="str">
        <f>IFERROR(IF(AH64="enewsletters",IF(AF64+1&gt;VLOOKUP(AK64,Table33[#All],6,FALSE),VLOOKUP(AK64,Table33[#All],7,FALSE),VLOOKUP(AK64,Table33[#All],5,FALSE)),""),"")</f>
        <v/>
      </c>
      <c r="AJ64" t="str">
        <f>IFERROR(VLOOKUP(AK64,Table33[#All],4,FALSE),"")</f>
        <v/>
      </c>
      <c r="AK64">
        <f t="shared" ref="AK64:AK95" si="28">IF(C64="",B64,B64&amp;"; "&amp;C64)</f>
        <v>0</v>
      </c>
    </row>
    <row r="65" spans="4:37" x14ac:dyDescent="0.25">
      <c r="D65" s="6"/>
      <c r="I65" s="7"/>
      <c r="N65" s="7"/>
      <c r="O65" s="7"/>
      <c r="P65" s="7"/>
      <c r="Q65" s="7"/>
      <c r="R65" s="7"/>
      <c r="T65" s="7"/>
      <c r="V65" s="7"/>
      <c r="W65" t="str">
        <f t="shared" si="19"/>
        <v/>
      </c>
      <c r="X65" t="str">
        <f t="shared" si="20"/>
        <v/>
      </c>
      <c r="Y65" t="str">
        <f t="shared" si="21"/>
        <v/>
      </c>
      <c r="Z65" t="str">
        <f t="shared" si="22"/>
        <v/>
      </c>
      <c r="AA65" t="str">
        <f t="shared" si="23"/>
        <v/>
      </c>
      <c r="AB65" t="str">
        <f>IFERROR(VLOOKUP(AK65,Table33[#All],2,FALSE),"")</f>
        <v/>
      </c>
      <c r="AC65" t="str">
        <f t="shared" si="24"/>
        <v/>
      </c>
      <c r="AD65" t="str">
        <f t="shared" si="25"/>
        <v/>
      </c>
      <c r="AE65" t="str">
        <f>IF(B65="","",VLOOKUP(AD65,vlookup!$A$1:$B$12,2,FALSE))</f>
        <v/>
      </c>
      <c r="AF65" s="1" t="str">
        <f t="shared" si="26"/>
        <v/>
      </c>
      <c r="AG65" s="4" t="str">
        <f t="shared" si="27"/>
        <v/>
      </c>
      <c r="AH65" t="str">
        <f>IFERROR(VLOOKUP(AK65,Table33[#All],3,FALSE),"")</f>
        <v/>
      </c>
      <c r="AI65" t="str">
        <f>IFERROR(IF(AH65="enewsletters",IF(AF65+1&gt;VLOOKUP(AK65,Table33[#All],6,FALSE),VLOOKUP(AK65,Table33[#All],7,FALSE),VLOOKUP(AK65,Table33[#All],5,FALSE)),""),"")</f>
        <v/>
      </c>
      <c r="AJ65" t="str">
        <f>IFERROR(VLOOKUP(AK65,Table33[#All],4,FALSE),"")</f>
        <v/>
      </c>
      <c r="AK65">
        <f t="shared" si="28"/>
        <v>0</v>
      </c>
    </row>
    <row r="66" spans="4:37" x14ac:dyDescent="0.25">
      <c r="D66" s="6"/>
      <c r="I66" s="7"/>
      <c r="N66" s="7"/>
      <c r="O66" s="7"/>
      <c r="P66" s="7"/>
      <c r="Q66" s="7"/>
      <c r="R66" s="7"/>
      <c r="T66" s="7"/>
      <c r="V66" s="7"/>
      <c r="W66" t="str">
        <f t="shared" si="19"/>
        <v/>
      </c>
      <c r="X66" t="str">
        <f t="shared" si="20"/>
        <v/>
      </c>
      <c r="Y66" t="str">
        <f t="shared" si="21"/>
        <v/>
      </c>
      <c r="Z66" t="str">
        <f t="shared" si="22"/>
        <v/>
      </c>
      <c r="AA66" t="str">
        <f t="shared" si="23"/>
        <v/>
      </c>
      <c r="AB66" t="str">
        <f>IFERROR(VLOOKUP(AK66,Table33[#All],2,FALSE),"")</f>
        <v/>
      </c>
      <c r="AC66" t="str">
        <f t="shared" si="24"/>
        <v/>
      </c>
      <c r="AD66" t="str">
        <f t="shared" si="25"/>
        <v/>
      </c>
      <c r="AE66" t="str">
        <f>IF(B66="","",VLOOKUP(AD66,vlookup!$A$1:$B$12,2,FALSE))</f>
        <v/>
      </c>
      <c r="AF66" s="1" t="str">
        <f t="shared" si="26"/>
        <v/>
      </c>
      <c r="AG66" s="4" t="str">
        <f t="shared" si="27"/>
        <v/>
      </c>
      <c r="AH66" t="str">
        <f>IFERROR(VLOOKUP(AK66,Table33[#All],3,FALSE),"")</f>
        <v/>
      </c>
      <c r="AI66" t="str">
        <f>IFERROR(IF(AH66="enewsletters",IF(AF66+1&gt;VLOOKUP(AK66,Table33[#All],6,FALSE),VLOOKUP(AK66,Table33[#All],7,FALSE),VLOOKUP(AK66,Table33[#All],5,FALSE)),""),"")</f>
        <v/>
      </c>
      <c r="AJ66" t="str">
        <f>IFERROR(VLOOKUP(AK66,Table33[#All],4,FALSE),"")</f>
        <v/>
      </c>
      <c r="AK66">
        <f t="shared" si="28"/>
        <v>0</v>
      </c>
    </row>
    <row r="67" spans="4:37" x14ac:dyDescent="0.25">
      <c r="D67" s="6"/>
      <c r="I67" s="7"/>
      <c r="N67" s="7"/>
      <c r="O67" s="7"/>
      <c r="P67" s="7"/>
      <c r="Q67" s="7"/>
      <c r="R67" s="7"/>
      <c r="T67" s="7"/>
      <c r="V67" s="7"/>
      <c r="W67" t="str">
        <f t="shared" si="19"/>
        <v/>
      </c>
      <c r="X67" t="str">
        <f t="shared" si="20"/>
        <v/>
      </c>
      <c r="Y67" t="str">
        <f t="shared" si="21"/>
        <v/>
      </c>
      <c r="Z67" t="str">
        <f t="shared" si="22"/>
        <v/>
      </c>
      <c r="AA67" t="str">
        <f t="shared" si="23"/>
        <v/>
      </c>
      <c r="AB67" t="str">
        <f>IFERROR(VLOOKUP(AK67,Table33[#All],2,FALSE),"")</f>
        <v/>
      </c>
      <c r="AC67" t="str">
        <f t="shared" si="24"/>
        <v/>
      </c>
      <c r="AD67" t="str">
        <f t="shared" si="25"/>
        <v/>
      </c>
      <c r="AE67" t="str">
        <f>IF(B67="","",VLOOKUP(AD67,vlookup!$A$1:$B$12,2,FALSE))</f>
        <v/>
      </c>
      <c r="AF67" s="1" t="str">
        <f t="shared" si="26"/>
        <v/>
      </c>
      <c r="AG67" s="4" t="str">
        <f t="shared" si="27"/>
        <v/>
      </c>
      <c r="AH67" t="str">
        <f>IFERROR(VLOOKUP(AK67,Table33[#All],3,FALSE),"")</f>
        <v/>
      </c>
      <c r="AI67" t="str">
        <f>IFERROR(IF(AH67="enewsletters",IF(AF67+1&gt;VLOOKUP(AK67,Table33[#All],6,FALSE),VLOOKUP(AK67,Table33[#All],7,FALSE),VLOOKUP(AK67,Table33[#All],5,FALSE)),""),"")</f>
        <v/>
      </c>
      <c r="AJ67" t="str">
        <f>IFERROR(VLOOKUP(AK67,Table33[#All],4,FALSE),"")</f>
        <v/>
      </c>
      <c r="AK67">
        <f t="shared" si="28"/>
        <v>0</v>
      </c>
    </row>
    <row r="68" spans="4:37" x14ac:dyDescent="0.25">
      <c r="D68" s="6"/>
      <c r="I68" s="7"/>
      <c r="N68" s="7"/>
      <c r="O68" s="7"/>
      <c r="P68" s="7"/>
      <c r="Q68" s="7"/>
      <c r="R68" s="7"/>
      <c r="T68" s="7"/>
      <c r="V68" s="7"/>
      <c r="W68" t="str">
        <f t="shared" si="19"/>
        <v/>
      </c>
      <c r="X68" t="str">
        <f t="shared" si="20"/>
        <v/>
      </c>
      <c r="Y68" t="str">
        <f t="shared" si="21"/>
        <v/>
      </c>
      <c r="Z68" t="str">
        <f t="shared" si="22"/>
        <v/>
      </c>
      <c r="AA68" t="str">
        <f t="shared" si="23"/>
        <v/>
      </c>
      <c r="AB68" t="str">
        <f>IFERROR(VLOOKUP(AK68,Table33[#All],2,FALSE),"")</f>
        <v/>
      </c>
      <c r="AC68" t="str">
        <f t="shared" si="24"/>
        <v/>
      </c>
      <c r="AD68" t="str">
        <f t="shared" si="25"/>
        <v/>
      </c>
      <c r="AE68" t="str">
        <f>IF(B68="","",VLOOKUP(AD68,vlookup!$A$1:$B$12,2,FALSE))</f>
        <v/>
      </c>
      <c r="AF68" s="1" t="str">
        <f t="shared" si="26"/>
        <v/>
      </c>
      <c r="AG68" s="4" t="str">
        <f t="shared" si="27"/>
        <v/>
      </c>
      <c r="AH68" t="str">
        <f>IFERROR(VLOOKUP(AK68,Table33[#All],3,FALSE),"")</f>
        <v/>
      </c>
      <c r="AI68" t="str">
        <f>IFERROR(IF(AH68="enewsletters",IF(AF68+1&gt;VLOOKUP(AK68,Table33[#All],6,FALSE),VLOOKUP(AK68,Table33[#All],7,FALSE),VLOOKUP(AK68,Table33[#All],5,FALSE)),""),"")</f>
        <v/>
      </c>
      <c r="AJ68" t="str">
        <f>IFERROR(VLOOKUP(AK68,Table33[#All],4,FALSE),"")</f>
        <v/>
      </c>
      <c r="AK68">
        <f t="shared" si="28"/>
        <v>0</v>
      </c>
    </row>
    <row r="69" spans="4:37" x14ac:dyDescent="0.25">
      <c r="D69" s="6"/>
      <c r="I69" s="7"/>
      <c r="N69" s="7"/>
      <c r="O69" s="7"/>
      <c r="P69" s="7"/>
      <c r="Q69" s="7"/>
      <c r="R69" s="7"/>
      <c r="T69" s="7"/>
      <c r="V69" s="7"/>
      <c r="W69" t="str">
        <f t="shared" si="19"/>
        <v/>
      </c>
      <c r="X69" t="str">
        <f t="shared" si="20"/>
        <v/>
      </c>
      <c r="Y69" t="str">
        <f t="shared" si="21"/>
        <v/>
      </c>
      <c r="Z69" t="str">
        <f t="shared" si="22"/>
        <v/>
      </c>
      <c r="AA69" t="str">
        <f t="shared" si="23"/>
        <v/>
      </c>
      <c r="AB69" t="str">
        <f>IFERROR(VLOOKUP(AK69,Table33[#All],2,FALSE),"")</f>
        <v/>
      </c>
      <c r="AC69" t="str">
        <f t="shared" si="24"/>
        <v/>
      </c>
      <c r="AD69" t="str">
        <f t="shared" si="25"/>
        <v/>
      </c>
      <c r="AE69" t="str">
        <f>IF(B69="","",VLOOKUP(AD69,vlookup!$A$1:$B$12,2,FALSE))</f>
        <v/>
      </c>
      <c r="AF69" s="1" t="str">
        <f t="shared" si="26"/>
        <v/>
      </c>
      <c r="AG69" s="4" t="str">
        <f t="shared" si="27"/>
        <v/>
      </c>
      <c r="AH69" t="str">
        <f>IFERROR(VLOOKUP(AK69,Table33[#All],3,FALSE),"")</f>
        <v/>
      </c>
      <c r="AI69" t="str">
        <f>IFERROR(IF(AH69="enewsletters",IF(AF69+1&gt;VLOOKUP(AK69,Table33[#All],6,FALSE),VLOOKUP(AK69,Table33[#All],7,FALSE),VLOOKUP(AK69,Table33[#All],5,FALSE)),""),"")</f>
        <v/>
      </c>
      <c r="AJ69" t="str">
        <f>IFERROR(VLOOKUP(AK69,Table33[#All],4,FALSE),"")</f>
        <v/>
      </c>
      <c r="AK69">
        <f t="shared" si="28"/>
        <v>0</v>
      </c>
    </row>
    <row r="70" spans="4:37" x14ac:dyDescent="0.25">
      <c r="D70" s="6"/>
      <c r="I70" s="7"/>
      <c r="N70" s="7"/>
      <c r="O70" s="7"/>
      <c r="P70" s="7"/>
      <c r="Q70" s="7"/>
      <c r="R70" s="7"/>
      <c r="T70" s="7"/>
      <c r="V70" s="7"/>
      <c r="W70" t="str">
        <f t="shared" si="19"/>
        <v/>
      </c>
      <c r="X70" t="str">
        <f t="shared" si="20"/>
        <v/>
      </c>
      <c r="Y70" t="str">
        <f t="shared" si="21"/>
        <v/>
      </c>
      <c r="Z70" t="str">
        <f t="shared" si="22"/>
        <v/>
      </c>
      <c r="AA70" t="str">
        <f t="shared" si="23"/>
        <v/>
      </c>
      <c r="AB70" t="str">
        <f>IFERROR(VLOOKUP(AK70,Table33[#All],2,FALSE),"")</f>
        <v/>
      </c>
      <c r="AC70" t="str">
        <f t="shared" si="24"/>
        <v/>
      </c>
      <c r="AD70" t="str">
        <f t="shared" si="25"/>
        <v/>
      </c>
      <c r="AE70" t="str">
        <f>IF(B70="","",VLOOKUP(AD70,vlookup!$A$1:$B$12,2,FALSE))</f>
        <v/>
      </c>
      <c r="AF70" s="1" t="str">
        <f t="shared" si="26"/>
        <v/>
      </c>
      <c r="AG70" s="4" t="str">
        <f t="shared" si="27"/>
        <v/>
      </c>
      <c r="AH70" t="str">
        <f>IFERROR(VLOOKUP(AK70,Table33[#All],3,FALSE),"")</f>
        <v/>
      </c>
      <c r="AI70" t="str">
        <f>IFERROR(IF(AH70="enewsletters",IF(AF70+1&gt;VLOOKUP(AK70,Table33[#All],6,FALSE),VLOOKUP(AK70,Table33[#All],7,FALSE),VLOOKUP(AK70,Table33[#All],5,FALSE)),""),"")</f>
        <v/>
      </c>
      <c r="AJ70" t="str">
        <f>IFERROR(VLOOKUP(AK70,Table33[#All],4,FALSE),"")</f>
        <v/>
      </c>
      <c r="AK70">
        <f t="shared" si="28"/>
        <v>0</v>
      </c>
    </row>
    <row r="71" spans="4:37" x14ac:dyDescent="0.25">
      <c r="D71" s="6"/>
      <c r="I71" s="7"/>
      <c r="N71" s="7"/>
      <c r="O71" s="7"/>
      <c r="P71" s="7"/>
      <c r="Q71" s="7"/>
      <c r="R71" s="7"/>
      <c r="T71" s="7"/>
      <c r="V71" s="7"/>
      <c r="W71" t="str">
        <f t="shared" si="19"/>
        <v/>
      </c>
      <c r="X71" t="str">
        <f t="shared" si="20"/>
        <v/>
      </c>
      <c r="Y71" t="str">
        <f t="shared" si="21"/>
        <v/>
      </c>
      <c r="Z71" t="str">
        <f t="shared" si="22"/>
        <v/>
      </c>
      <c r="AA71" t="str">
        <f t="shared" si="23"/>
        <v/>
      </c>
      <c r="AB71" t="str">
        <f>IFERROR(VLOOKUP(AK71,Table33[#All],2,FALSE),"")</f>
        <v/>
      </c>
      <c r="AC71" t="str">
        <f t="shared" si="24"/>
        <v/>
      </c>
      <c r="AD71" t="str">
        <f t="shared" si="25"/>
        <v/>
      </c>
      <c r="AE71" t="str">
        <f>IF(B71="","",VLOOKUP(AD71,vlookup!$A$1:$B$12,2,FALSE))</f>
        <v/>
      </c>
      <c r="AF71" s="1" t="str">
        <f t="shared" si="26"/>
        <v/>
      </c>
      <c r="AG71" s="4" t="str">
        <f t="shared" si="27"/>
        <v/>
      </c>
      <c r="AH71" t="str">
        <f>IFERROR(VLOOKUP(AK71,Table33[#All],3,FALSE),"")</f>
        <v/>
      </c>
      <c r="AI71" t="str">
        <f>IFERROR(IF(AH71="enewsletters",IF(AF71+1&gt;VLOOKUP(AK71,Table33[#All],6,FALSE),VLOOKUP(AK71,Table33[#All],7,FALSE),VLOOKUP(AK71,Table33[#All],5,FALSE)),""),"")</f>
        <v/>
      </c>
      <c r="AJ71" t="str">
        <f>IFERROR(VLOOKUP(AK71,Table33[#All],4,FALSE),"")</f>
        <v/>
      </c>
      <c r="AK71">
        <f t="shared" si="28"/>
        <v>0</v>
      </c>
    </row>
    <row r="72" spans="4:37" x14ac:dyDescent="0.25">
      <c r="D72" s="6"/>
      <c r="I72" s="7"/>
      <c r="N72" s="7"/>
      <c r="O72" s="7"/>
      <c r="P72" s="7"/>
      <c r="Q72" s="7"/>
      <c r="R72" s="7"/>
      <c r="T72" s="7"/>
      <c r="V72" s="7"/>
      <c r="W72" t="str">
        <f t="shared" si="19"/>
        <v/>
      </c>
      <c r="X72" t="str">
        <f t="shared" si="20"/>
        <v/>
      </c>
      <c r="Y72" t="str">
        <f t="shared" si="21"/>
        <v/>
      </c>
      <c r="Z72" t="str">
        <f t="shared" si="22"/>
        <v/>
      </c>
      <c r="AA72" t="str">
        <f t="shared" si="23"/>
        <v/>
      </c>
      <c r="AB72" t="str">
        <f>IFERROR(VLOOKUP(AK72,Table33[#All],2,FALSE),"")</f>
        <v/>
      </c>
      <c r="AC72" t="str">
        <f t="shared" si="24"/>
        <v/>
      </c>
      <c r="AD72" t="str">
        <f t="shared" si="25"/>
        <v/>
      </c>
      <c r="AE72" t="str">
        <f>IF(B72="","",VLOOKUP(AD72,vlookup!$A$1:$B$12,2,FALSE))</f>
        <v/>
      </c>
      <c r="AF72" s="1" t="str">
        <f t="shared" si="26"/>
        <v/>
      </c>
      <c r="AG72" s="4" t="str">
        <f t="shared" si="27"/>
        <v/>
      </c>
      <c r="AH72" t="str">
        <f>IFERROR(VLOOKUP(AK72,Table33[#All],3,FALSE),"")</f>
        <v/>
      </c>
      <c r="AI72" t="str">
        <f>IFERROR(IF(AH72="enewsletters",IF(AF72+1&gt;VLOOKUP(AK72,Table33[#All],6,FALSE),VLOOKUP(AK72,Table33[#All],7,FALSE),VLOOKUP(AK72,Table33[#All],5,FALSE)),""),"")</f>
        <v/>
      </c>
      <c r="AJ72" t="str">
        <f>IFERROR(VLOOKUP(AK72,Table33[#All],4,FALSE),"")</f>
        <v/>
      </c>
      <c r="AK72">
        <f t="shared" si="28"/>
        <v>0</v>
      </c>
    </row>
    <row r="73" spans="4:37" x14ac:dyDescent="0.25">
      <c r="D73" s="6"/>
      <c r="I73" s="7"/>
      <c r="N73" s="7"/>
      <c r="O73" s="7"/>
      <c r="P73" s="7"/>
      <c r="Q73" s="7"/>
      <c r="R73" s="7"/>
      <c r="T73" s="7"/>
      <c r="V73" s="7"/>
      <c r="W73" t="str">
        <f t="shared" si="19"/>
        <v/>
      </c>
      <c r="X73" t="str">
        <f t="shared" si="20"/>
        <v/>
      </c>
      <c r="Y73" t="str">
        <f t="shared" si="21"/>
        <v/>
      </c>
      <c r="Z73" t="str">
        <f t="shared" si="22"/>
        <v/>
      </c>
      <c r="AA73" t="str">
        <f t="shared" si="23"/>
        <v/>
      </c>
      <c r="AB73" t="str">
        <f>IFERROR(VLOOKUP(AK73,Table33[#All],2,FALSE),"")</f>
        <v/>
      </c>
      <c r="AC73" t="str">
        <f t="shared" si="24"/>
        <v/>
      </c>
      <c r="AD73" t="str">
        <f t="shared" si="25"/>
        <v/>
      </c>
      <c r="AE73" t="str">
        <f>IF(B73="","",VLOOKUP(AD73,vlookup!$A$1:$B$12,2,FALSE))</f>
        <v/>
      </c>
      <c r="AF73" s="1" t="str">
        <f t="shared" si="26"/>
        <v/>
      </c>
      <c r="AG73" s="4" t="str">
        <f t="shared" si="27"/>
        <v/>
      </c>
      <c r="AH73" t="str">
        <f>IFERROR(VLOOKUP(AK73,Table33[#All],3,FALSE),"")</f>
        <v/>
      </c>
      <c r="AI73" t="str">
        <f>IFERROR(IF(AH73="enewsletters",IF(AF73+1&gt;VLOOKUP(AK73,Table33[#All],6,FALSE),VLOOKUP(AK73,Table33[#All],7,FALSE),VLOOKUP(AK73,Table33[#All],5,FALSE)),""),"")</f>
        <v/>
      </c>
      <c r="AJ73" t="str">
        <f>IFERROR(VLOOKUP(AK73,Table33[#All],4,FALSE),"")</f>
        <v/>
      </c>
      <c r="AK73">
        <f t="shared" si="28"/>
        <v>0</v>
      </c>
    </row>
    <row r="74" spans="4:37" x14ac:dyDescent="0.25">
      <c r="D74" s="6"/>
      <c r="I74" s="7"/>
      <c r="N74" s="7"/>
      <c r="O74" s="7"/>
      <c r="P74" s="7"/>
      <c r="Q74" s="7"/>
      <c r="R74" s="7"/>
      <c r="T74" s="7"/>
      <c r="V74" s="7"/>
      <c r="W74" t="str">
        <f t="shared" si="19"/>
        <v/>
      </c>
      <c r="X74" t="str">
        <f t="shared" si="20"/>
        <v/>
      </c>
      <c r="Y74" t="str">
        <f t="shared" si="21"/>
        <v/>
      </c>
      <c r="Z74" t="str">
        <f t="shared" si="22"/>
        <v/>
      </c>
      <c r="AA74" t="str">
        <f t="shared" si="23"/>
        <v/>
      </c>
      <c r="AB74" t="str">
        <f>IFERROR(VLOOKUP(AK74,Table33[#All],2,FALSE),"")</f>
        <v/>
      </c>
      <c r="AC74" t="str">
        <f t="shared" si="24"/>
        <v/>
      </c>
      <c r="AD74" t="str">
        <f t="shared" si="25"/>
        <v/>
      </c>
      <c r="AE74" t="str">
        <f>IF(B74="","",VLOOKUP(AD74,vlookup!$A$1:$B$12,2,FALSE))</f>
        <v/>
      </c>
      <c r="AF74" s="1" t="str">
        <f t="shared" si="26"/>
        <v/>
      </c>
      <c r="AG74" s="4" t="str">
        <f t="shared" si="27"/>
        <v/>
      </c>
      <c r="AH74" t="str">
        <f>IFERROR(VLOOKUP(AK74,Table33[#All],3,FALSE),"")</f>
        <v/>
      </c>
      <c r="AI74" t="str">
        <f>IFERROR(IF(AH74="enewsletters",IF(AF74+1&gt;VLOOKUP(AK74,Table33[#All],6,FALSE),VLOOKUP(AK74,Table33[#All],7,FALSE),VLOOKUP(AK74,Table33[#All],5,FALSE)),""),"")</f>
        <v/>
      </c>
      <c r="AJ74" t="str">
        <f>IFERROR(VLOOKUP(AK74,Table33[#All],4,FALSE),"")</f>
        <v/>
      </c>
      <c r="AK74">
        <f t="shared" si="28"/>
        <v>0</v>
      </c>
    </row>
    <row r="75" spans="4:37" x14ac:dyDescent="0.25">
      <c r="D75" s="6"/>
      <c r="I75" s="7"/>
      <c r="N75" s="7"/>
      <c r="O75" s="7"/>
      <c r="P75" s="7"/>
      <c r="Q75" s="7"/>
      <c r="R75" s="7"/>
      <c r="T75" s="7"/>
      <c r="V75" s="7"/>
      <c r="W75" t="str">
        <f t="shared" si="19"/>
        <v/>
      </c>
      <c r="X75" t="str">
        <f t="shared" si="20"/>
        <v/>
      </c>
      <c r="Y75" t="str">
        <f t="shared" si="21"/>
        <v/>
      </c>
      <c r="Z75" t="str">
        <f t="shared" si="22"/>
        <v/>
      </c>
      <c r="AA75" t="str">
        <f t="shared" si="23"/>
        <v/>
      </c>
      <c r="AB75" t="str">
        <f>IFERROR(VLOOKUP(AK75,Table33[#All],2,FALSE),"")</f>
        <v/>
      </c>
      <c r="AC75" t="str">
        <f t="shared" si="24"/>
        <v/>
      </c>
      <c r="AD75" t="str">
        <f t="shared" si="25"/>
        <v/>
      </c>
      <c r="AE75" t="str">
        <f>IF(B75="","",VLOOKUP(AD75,vlookup!$A$1:$B$12,2,FALSE))</f>
        <v/>
      </c>
      <c r="AF75" s="1" t="str">
        <f t="shared" si="26"/>
        <v/>
      </c>
      <c r="AG75" s="4" t="str">
        <f t="shared" si="27"/>
        <v/>
      </c>
      <c r="AH75" t="str">
        <f>IFERROR(VLOOKUP(AK75,Table33[#All],3,FALSE),"")</f>
        <v/>
      </c>
      <c r="AI75" t="str">
        <f>IFERROR(IF(AH75="enewsletters",IF(AF75+1&gt;VLOOKUP(AK75,Table33[#All],6,FALSE),VLOOKUP(AK75,Table33[#All],7,FALSE),VLOOKUP(AK75,Table33[#All],5,FALSE)),""),"")</f>
        <v/>
      </c>
      <c r="AJ75" t="str">
        <f>IFERROR(VLOOKUP(AK75,Table33[#All],4,FALSE),"")</f>
        <v/>
      </c>
      <c r="AK75">
        <f t="shared" si="28"/>
        <v>0</v>
      </c>
    </row>
    <row r="76" spans="4:37" x14ac:dyDescent="0.25">
      <c r="D76" s="6"/>
      <c r="I76" s="7"/>
      <c r="N76" s="7"/>
      <c r="O76" s="7"/>
      <c r="P76" s="7"/>
      <c r="Q76" s="7"/>
      <c r="R76" s="7"/>
      <c r="T76" s="7"/>
      <c r="V76" s="7"/>
      <c r="W76" t="str">
        <f t="shared" si="19"/>
        <v/>
      </c>
      <c r="X76" t="str">
        <f t="shared" si="20"/>
        <v/>
      </c>
      <c r="Y76" t="str">
        <f t="shared" si="21"/>
        <v/>
      </c>
      <c r="Z76" t="str">
        <f t="shared" si="22"/>
        <v/>
      </c>
      <c r="AA76" t="str">
        <f t="shared" si="23"/>
        <v/>
      </c>
      <c r="AB76" t="str">
        <f>IFERROR(VLOOKUP(AK76,Table33[#All],2,FALSE),"")</f>
        <v/>
      </c>
      <c r="AC76" t="str">
        <f t="shared" si="24"/>
        <v/>
      </c>
      <c r="AD76" t="str">
        <f t="shared" si="25"/>
        <v/>
      </c>
      <c r="AE76" t="str">
        <f>IF(B76="","",VLOOKUP(AD76,vlookup!$A$1:$B$12,2,FALSE))</f>
        <v/>
      </c>
      <c r="AF76" s="1" t="str">
        <f t="shared" si="26"/>
        <v/>
      </c>
      <c r="AG76" s="4" t="str">
        <f t="shared" si="27"/>
        <v/>
      </c>
      <c r="AH76" t="str">
        <f>IFERROR(VLOOKUP(AK76,Table33[#All],3,FALSE),"")</f>
        <v/>
      </c>
      <c r="AI76" t="str">
        <f>IFERROR(IF(AH76="enewsletters",IF(AF76+1&gt;VLOOKUP(AK76,Table33[#All],6,FALSE),VLOOKUP(AK76,Table33[#All],7,FALSE),VLOOKUP(AK76,Table33[#All],5,FALSE)),""),"")</f>
        <v/>
      </c>
      <c r="AJ76" t="str">
        <f>IFERROR(VLOOKUP(AK76,Table33[#All],4,FALSE),"")</f>
        <v/>
      </c>
      <c r="AK76">
        <f t="shared" si="28"/>
        <v>0</v>
      </c>
    </row>
    <row r="77" spans="4:37" x14ac:dyDescent="0.25">
      <c r="D77" s="6"/>
      <c r="I77" s="7"/>
      <c r="N77" s="7"/>
      <c r="O77" s="7"/>
      <c r="P77" s="7"/>
      <c r="Q77" s="7"/>
      <c r="R77" s="7"/>
      <c r="T77" s="7"/>
      <c r="V77" s="7"/>
      <c r="W77" t="str">
        <f t="shared" si="19"/>
        <v/>
      </c>
      <c r="X77" t="str">
        <f t="shared" si="20"/>
        <v/>
      </c>
      <c r="Y77" t="str">
        <f t="shared" si="21"/>
        <v/>
      </c>
      <c r="Z77" t="str">
        <f t="shared" si="22"/>
        <v/>
      </c>
      <c r="AA77" t="str">
        <f t="shared" si="23"/>
        <v/>
      </c>
      <c r="AB77" t="str">
        <f>IFERROR(VLOOKUP(AK77,Table33[#All],2,FALSE),"")</f>
        <v/>
      </c>
      <c r="AC77" t="str">
        <f t="shared" si="24"/>
        <v/>
      </c>
      <c r="AD77" t="str">
        <f t="shared" si="25"/>
        <v/>
      </c>
      <c r="AE77" t="str">
        <f>IF(B77="","",VLOOKUP(AD77,vlookup!$A$1:$B$12,2,FALSE))</f>
        <v/>
      </c>
      <c r="AF77" s="1" t="str">
        <f t="shared" si="26"/>
        <v/>
      </c>
      <c r="AG77" s="4" t="str">
        <f t="shared" si="27"/>
        <v/>
      </c>
      <c r="AH77" t="str">
        <f>IFERROR(VLOOKUP(AK77,Table33[#All],3,FALSE),"")</f>
        <v/>
      </c>
      <c r="AI77" t="str">
        <f>IFERROR(IF(AH77="enewsletters",IF(AF77+1&gt;VLOOKUP(AK77,Table33[#All],6,FALSE),VLOOKUP(AK77,Table33[#All],7,FALSE),VLOOKUP(AK77,Table33[#All],5,FALSE)),""),"")</f>
        <v/>
      </c>
      <c r="AJ77" t="str">
        <f>IFERROR(VLOOKUP(AK77,Table33[#All],4,FALSE),"")</f>
        <v/>
      </c>
      <c r="AK77">
        <f t="shared" si="28"/>
        <v>0</v>
      </c>
    </row>
    <row r="78" spans="4:37" x14ac:dyDescent="0.25">
      <c r="D78" s="6"/>
      <c r="I78" s="7"/>
      <c r="N78" s="7"/>
      <c r="O78" s="7"/>
      <c r="P78" s="7"/>
      <c r="Q78" s="7"/>
      <c r="R78" s="7"/>
      <c r="T78" s="7"/>
      <c r="V78" s="7"/>
      <c r="W78" t="str">
        <f t="shared" si="19"/>
        <v/>
      </c>
      <c r="X78" t="str">
        <f t="shared" si="20"/>
        <v/>
      </c>
      <c r="Y78" t="str">
        <f t="shared" si="21"/>
        <v/>
      </c>
      <c r="Z78" t="str">
        <f t="shared" si="22"/>
        <v/>
      </c>
      <c r="AA78" t="str">
        <f t="shared" si="23"/>
        <v/>
      </c>
      <c r="AB78" t="str">
        <f>IFERROR(VLOOKUP(AK78,Table33[#All],2,FALSE),"")</f>
        <v/>
      </c>
      <c r="AC78" t="str">
        <f t="shared" si="24"/>
        <v/>
      </c>
      <c r="AD78" t="str">
        <f t="shared" si="25"/>
        <v/>
      </c>
      <c r="AE78" t="str">
        <f>IF(B78="","",VLOOKUP(AD78,vlookup!$A$1:$B$12,2,FALSE))</f>
        <v/>
      </c>
      <c r="AF78" s="1" t="str">
        <f t="shared" si="26"/>
        <v/>
      </c>
      <c r="AG78" s="4" t="str">
        <f t="shared" si="27"/>
        <v/>
      </c>
      <c r="AH78" t="str">
        <f>IFERROR(VLOOKUP(AK78,Table33[#All],3,FALSE),"")</f>
        <v/>
      </c>
      <c r="AI78" t="str">
        <f>IFERROR(IF(AH78="enewsletters",IF(AF78+1&gt;VLOOKUP(AK78,Table33[#All],6,FALSE),VLOOKUP(AK78,Table33[#All],7,FALSE),VLOOKUP(AK78,Table33[#All],5,FALSE)),""),"")</f>
        <v/>
      </c>
      <c r="AJ78" t="str">
        <f>IFERROR(VLOOKUP(AK78,Table33[#All],4,FALSE),"")</f>
        <v/>
      </c>
      <c r="AK78">
        <f t="shared" si="28"/>
        <v>0</v>
      </c>
    </row>
    <row r="79" spans="4:37" x14ac:dyDescent="0.25">
      <c r="D79" s="6"/>
      <c r="I79" s="7"/>
      <c r="N79" s="7"/>
      <c r="O79" s="7"/>
      <c r="P79" s="7"/>
      <c r="Q79" s="7"/>
      <c r="R79" s="7"/>
      <c r="T79" s="7"/>
      <c r="V79" s="7"/>
      <c r="W79" t="str">
        <f t="shared" si="19"/>
        <v/>
      </c>
      <c r="X79" t="str">
        <f t="shared" si="20"/>
        <v/>
      </c>
      <c r="Y79" t="str">
        <f t="shared" si="21"/>
        <v/>
      </c>
      <c r="Z79" t="str">
        <f t="shared" si="22"/>
        <v/>
      </c>
      <c r="AA79" t="str">
        <f t="shared" si="23"/>
        <v/>
      </c>
      <c r="AB79" t="str">
        <f>IFERROR(VLOOKUP(AK79,Table33[#All],2,FALSE),"")</f>
        <v/>
      </c>
      <c r="AC79" t="str">
        <f t="shared" si="24"/>
        <v/>
      </c>
      <c r="AD79" t="str">
        <f t="shared" si="25"/>
        <v/>
      </c>
      <c r="AE79" t="str">
        <f>IF(B79="","",VLOOKUP(AD79,vlookup!$A$1:$B$12,2,FALSE))</f>
        <v/>
      </c>
      <c r="AF79" s="1" t="str">
        <f t="shared" si="26"/>
        <v/>
      </c>
      <c r="AG79" s="4" t="str">
        <f t="shared" si="27"/>
        <v/>
      </c>
      <c r="AH79" t="str">
        <f>IFERROR(VLOOKUP(AK79,Table33[#All],3,FALSE),"")</f>
        <v/>
      </c>
      <c r="AI79" t="str">
        <f>IFERROR(IF(AH79="enewsletters",IF(AF79+1&gt;VLOOKUP(AK79,Table33[#All],6,FALSE),VLOOKUP(AK79,Table33[#All],7,FALSE),VLOOKUP(AK79,Table33[#All],5,FALSE)),""),"")</f>
        <v/>
      </c>
      <c r="AJ79" t="str">
        <f>IFERROR(VLOOKUP(AK79,Table33[#All],4,FALSE),"")</f>
        <v/>
      </c>
      <c r="AK79">
        <f t="shared" si="28"/>
        <v>0</v>
      </c>
    </row>
    <row r="80" spans="4:37" x14ac:dyDescent="0.25">
      <c r="D80" s="6"/>
      <c r="I80" s="7"/>
      <c r="N80" s="7"/>
      <c r="O80" s="7"/>
      <c r="P80" s="7"/>
      <c r="Q80" s="7"/>
      <c r="R80" s="7"/>
      <c r="T80" s="7"/>
      <c r="V80" s="7"/>
      <c r="W80" t="str">
        <f t="shared" si="19"/>
        <v/>
      </c>
      <c r="X80" t="str">
        <f t="shared" si="20"/>
        <v/>
      </c>
      <c r="Y80" t="str">
        <f t="shared" si="21"/>
        <v/>
      </c>
      <c r="Z80" t="str">
        <f t="shared" si="22"/>
        <v/>
      </c>
      <c r="AA80" t="str">
        <f t="shared" si="23"/>
        <v/>
      </c>
      <c r="AB80" t="str">
        <f>IFERROR(VLOOKUP(AK80,Table33[#All],2,FALSE),"")</f>
        <v/>
      </c>
      <c r="AC80" t="str">
        <f t="shared" si="24"/>
        <v/>
      </c>
      <c r="AD80" t="str">
        <f t="shared" si="25"/>
        <v/>
      </c>
      <c r="AE80" t="str">
        <f>IF(B80="","",VLOOKUP(AD80,vlookup!$A$1:$B$12,2,FALSE))</f>
        <v/>
      </c>
      <c r="AF80" s="1" t="str">
        <f t="shared" si="26"/>
        <v/>
      </c>
      <c r="AG80" s="4" t="str">
        <f t="shared" si="27"/>
        <v/>
      </c>
      <c r="AH80" t="str">
        <f>IFERROR(VLOOKUP(AK80,Table33[#All],3,FALSE),"")</f>
        <v/>
      </c>
      <c r="AI80" t="str">
        <f>IFERROR(IF(AH80="enewsletters",IF(AF80+1&gt;VLOOKUP(AK80,Table33[#All],6,FALSE),VLOOKUP(AK80,Table33[#All],7,FALSE),VLOOKUP(AK80,Table33[#All],5,FALSE)),""),"")</f>
        <v/>
      </c>
      <c r="AJ80" t="str">
        <f>IFERROR(VLOOKUP(AK80,Table33[#All],4,FALSE),"")</f>
        <v/>
      </c>
      <c r="AK80">
        <f t="shared" si="28"/>
        <v>0</v>
      </c>
    </row>
    <row r="81" spans="4:37" x14ac:dyDescent="0.25">
      <c r="D81" s="6"/>
      <c r="I81" s="7"/>
      <c r="N81" s="7"/>
      <c r="O81" s="7"/>
      <c r="P81" s="7"/>
      <c r="Q81" s="7"/>
      <c r="R81" s="7"/>
      <c r="T81" s="7"/>
      <c r="V81" s="7"/>
      <c r="W81" t="str">
        <f t="shared" si="19"/>
        <v/>
      </c>
      <c r="X81" t="str">
        <f t="shared" si="20"/>
        <v/>
      </c>
      <c r="Y81" t="str">
        <f t="shared" si="21"/>
        <v/>
      </c>
      <c r="Z81" t="str">
        <f t="shared" si="22"/>
        <v/>
      </c>
      <c r="AA81" t="str">
        <f t="shared" si="23"/>
        <v/>
      </c>
      <c r="AB81" t="str">
        <f>IFERROR(VLOOKUP(AK81,Table33[#All],2,FALSE),"")</f>
        <v/>
      </c>
      <c r="AC81" t="str">
        <f t="shared" si="24"/>
        <v/>
      </c>
      <c r="AD81" t="str">
        <f t="shared" si="25"/>
        <v/>
      </c>
      <c r="AE81" t="str">
        <f>IF(B81="","",VLOOKUP(AD81,vlookup!$A$1:$B$12,2,FALSE))</f>
        <v/>
      </c>
      <c r="AF81" s="1" t="str">
        <f t="shared" si="26"/>
        <v/>
      </c>
      <c r="AG81" s="4" t="str">
        <f t="shared" si="27"/>
        <v/>
      </c>
      <c r="AH81" t="str">
        <f>IFERROR(VLOOKUP(AK81,Table33[#All],3,FALSE),"")</f>
        <v/>
      </c>
      <c r="AI81" t="str">
        <f>IFERROR(IF(AH81="enewsletters",IF(AF81+1&gt;VLOOKUP(AK81,Table33[#All],6,FALSE),VLOOKUP(AK81,Table33[#All],7,FALSE),VLOOKUP(AK81,Table33[#All],5,FALSE)),""),"")</f>
        <v/>
      </c>
      <c r="AJ81" t="str">
        <f>IFERROR(VLOOKUP(AK81,Table33[#All],4,FALSE),"")</f>
        <v/>
      </c>
      <c r="AK81">
        <f t="shared" si="28"/>
        <v>0</v>
      </c>
    </row>
    <row r="82" spans="4:37" x14ac:dyDescent="0.25">
      <c r="D82" s="6"/>
      <c r="I82" s="7"/>
      <c r="N82" s="7"/>
      <c r="O82" s="7"/>
      <c r="P82" s="7"/>
      <c r="Q82" s="7"/>
      <c r="R82" s="7"/>
      <c r="T82" s="7"/>
      <c r="V82" s="7"/>
      <c r="W82" t="str">
        <f t="shared" si="19"/>
        <v/>
      </c>
      <c r="X82" t="str">
        <f t="shared" si="20"/>
        <v/>
      </c>
      <c r="Y82" t="str">
        <f t="shared" si="21"/>
        <v/>
      </c>
      <c r="Z82" t="str">
        <f t="shared" si="22"/>
        <v/>
      </c>
      <c r="AA82" t="str">
        <f t="shared" si="23"/>
        <v/>
      </c>
      <c r="AB82" t="str">
        <f>IFERROR(VLOOKUP(AK82,Table33[#All],2,FALSE),"")</f>
        <v/>
      </c>
      <c r="AC82" t="str">
        <f t="shared" si="24"/>
        <v/>
      </c>
      <c r="AD82" t="str">
        <f t="shared" si="25"/>
        <v/>
      </c>
      <c r="AE82" t="str">
        <f>IF(B82="","",VLOOKUP(AD82,vlookup!$A$1:$B$12,2,FALSE))</f>
        <v/>
      </c>
      <c r="AF82" s="1" t="str">
        <f t="shared" si="26"/>
        <v/>
      </c>
      <c r="AG82" s="4" t="str">
        <f t="shared" si="27"/>
        <v/>
      </c>
      <c r="AH82" t="str">
        <f>IFERROR(VLOOKUP(AK82,Table33[#All],3,FALSE),"")</f>
        <v/>
      </c>
      <c r="AI82" t="str">
        <f>IFERROR(IF(AH82="enewsletters",IF(AF82+1&gt;VLOOKUP(AK82,Table33[#All],6,FALSE),VLOOKUP(AK82,Table33[#All],7,FALSE),VLOOKUP(AK82,Table33[#All],5,FALSE)),""),"")</f>
        <v/>
      </c>
      <c r="AJ82" t="str">
        <f>IFERROR(VLOOKUP(AK82,Table33[#All],4,FALSE),"")</f>
        <v/>
      </c>
      <c r="AK82">
        <f t="shared" si="28"/>
        <v>0</v>
      </c>
    </row>
    <row r="83" spans="4:37" x14ac:dyDescent="0.25">
      <c r="D83" s="6"/>
      <c r="I83" s="7"/>
      <c r="N83" s="7"/>
      <c r="O83" s="7"/>
      <c r="P83" s="7"/>
      <c r="Q83" s="7"/>
      <c r="R83" s="7"/>
      <c r="T83" s="7"/>
      <c r="V83" s="7"/>
      <c r="W83" t="str">
        <f t="shared" si="19"/>
        <v/>
      </c>
      <c r="X83" t="str">
        <f t="shared" si="20"/>
        <v/>
      </c>
      <c r="Y83" t="str">
        <f t="shared" si="21"/>
        <v/>
      </c>
      <c r="Z83" t="str">
        <f t="shared" si="22"/>
        <v/>
      </c>
      <c r="AA83" t="str">
        <f t="shared" si="23"/>
        <v/>
      </c>
      <c r="AB83" t="str">
        <f>IFERROR(VLOOKUP(AK83,Table33[#All],2,FALSE),"")</f>
        <v/>
      </c>
      <c r="AC83" t="str">
        <f t="shared" si="24"/>
        <v/>
      </c>
      <c r="AD83" t="str">
        <f t="shared" si="25"/>
        <v/>
      </c>
      <c r="AE83" t="str">
        <f>IF(B83="","",VLOOKUP(AD83,vlookup!$A$1:$B$12,2,FALSE))</f>
        <v/>
      </c>
      <c r="AF83" s="1" t="str">
        <f t="shared" si="26"/>
        <v/>
      </c>
      <c r="AG83" s="4" t="str">
        <f t="shared" si="27"/>
        <v/>
      </c>
      <c r="AH83" t="str">
        <f>IFERROR(VLOOKUP(AK83,Table33[#All],3,FALSE),"")</f>
        <v/>
      </c>
      <c r="AI83" t="str">
        <f>IFERROR(IF(AH83="enewsletters",IF(AF83+1&gt;VLOOKUP(AK83,Table33[#All],6,FALSE),VLOOKUP(AK83,Table33[#All],7,FALSE),VLOOKUP(AK83,Table33[#All],5,FALSE)),""),"")</f>
        <v/>
      </c>
      <c r="AJ83" t="str">
        <f>IFERROR(VLOOKUP(AK83,Table33[#All],4,FALSE),"")</f>
        <v/>
      </c>
      <c r="AK83">
        <f t="shared" si="28"/>
        <v>0</v>
      </c>
    </row>
    <row r="84" spans="4:37" x14ac:dyDescent="0.25">
      <c r="D84" s="6"/>
      <c r="I84" s="7"/>
      <c r="N84" s="7"/>
      <c r="O84" s="7"/>
      <c r="P84" s="7"/>
      <c r="Q84" s="7"/>
      <c r="R84" s="7"/>
      <c r="T84" s="7"/>
      <c r="V84" s="7"/>
      <c r="W84" t="str">
        <f t="shared" si="19"/>
        <v/>
      </c>
      <c r="X84" t="str">
        <f t="shared" si="20"/>
        <v/>
      </c>
      <c r="Y84" t="str">
        <f t="shared" si="21"/>
        <v/>
      </c>
      <c r="Z84" t="str">
        <f t="shared" si="22"/>
        <v/>
      </c>
      <c r="AA84" t="str">
        <f t="shared" si="23"/>
        <v/>
      </c>
      <c r="AB84" t="str">
        <f>IFERROR(VLOOKUP(AK84,Table33[#All],2,FALSE),"")</f>
        <v/>
      </c>
      <c r="AC84" t="str">
        <f t="shared" si="24"/>
        <v/>
      </c>
      <c r="AD84" t="str">
        <f t="shared" si="25"/>
        <v/>
      </c>
      <c r="AE84" t="str">
        <f>IF(B84="","",VLOOKUP(AD84,vlookup!$A$1:$B$12,2,FALSE))</f>
        <v/>
      </c>
      <c r="AF84" s="1" t="str">
        <f t="shared" si="26"/>
        <v/>
      </c>
      <c r="AG84" s="4" t="str">
        <f t="shared" si="27"/>
        <v/>
      </c>
      <c r="AH84" t="str">
        <f>IFERROR(VLOOKUP(AK84,Table33[#All],3,FALSE),"")</f>
        <v/>
      </c>
      <c r="AI84" t="str">
        <f>IFERROR(IF(AH84="enewsletters",IF(AF84+1&gt;VLOOKUP(AK84,Table33[#All],6,FALSE),VLOOKUP(AK84,Table33[#All],7,FALSE),VLOOKUP(AK84,Table33[#All],5,FALSE)),""),"")</f>
        <v/>
      </c>
      <c r="AJ84" t="str">
        <f>IFERROR(VLOOKUP(AK84,Table33[#All],4,FALSE),"")</f>
        <v/>
      </c>
      <c r="AK84">
        <f t="shared" si="28"/>
        <v>0</v>
      </c>
    </row>
    <row r="85" spans="4:37" x14ac:dyDescent="0.25">
      <c r="D85" s="6"/>
      <c r="I85" s="7"/>
      <c r="N85" s="7"/>
      <c r="O85" s="7"/>
      <c r="P85" s="7"/>
      <c r="Q85" s="7"/>
      <c r="R85" s="7"/>
      <c r="T85" s="7"/>
      <c r="V85" s="7"/>
      <c r="W85" t="str">
        <f t="shared" si="19"/>
        <v/>
      </c>
      <c r="X85" t="str">
        <f t="shared" si="20"/>
        <v/>
      </c>
      <c r="Y85" t="str">
        <f t="shared" si="21"/>
        <v/>
      </c>
      <c r="Z85" t="str">
        <f t="shared" si="22"/>
        <v/>
      </c>
      <c r="AA85" t="str">
        <f t="shared" si="23"/>
        <v/>
      </c>
      <c r="AB85" t="str">
        <f>IFERROR(VLOOKUP(AK85,Table33[#All],2,FALSE),"")</f>
        <v/>
      </c>
      <c r="AC85" t="str">
        <f t="shared" si="24"/>
        <v/>
      </c>
      <c r="AD85" t="str">
        <f t="shared" si="25"/>
        <v/>
      </c>
      <c r="AE85" t="str">
        <f>IF(B85="","",VLOOKUP(AD85,vlookup!$A$1:$B$12,2,FALSE))</f>
        <v/>
      </c>
      <c r="AF85" s="1" t="str">
        <f t="shared" si="26"/>
        <v/>
      </c>
      <c r="AG85" s="4" t="str">
        <f t="shared" si="27"/>
        <v/>
      </c>
      <c r="AH85" t="str">
        <f>IFERROR(VLOOKUP(AK85,Table33[#All],3,FALSE),"")</f>
        <v/>
      </c>
      <c r="AI85" t="str">
        <f>IFERROR(IF(AH85="enewsletters",IF(AF85+1&gt;VLOOKUP(AK85,Table33[#All],6,FALSE),VLOOKUP(AK85,Table33[#All],7,FALSE),VLOOKUP(AK85,Table33[#All],5,FALSE)),""),"")</f>
        <v/>
      </c>
      <c r="AJ85" t="str">
        <f>IFERROR(VLOOKUP(AK85,Table33[#All],4,FALSE),"")</f>
        <v/>
      </c>
      <c r="AK85">
        <f t="shared" si="28"/>
        <v>0</v>
      </c>
    </row>
    <row r="86" spans="4:37" x14ac:dyDescent="0.25">
      <c r="D86" s="6"/>
      <c r="I86" s="7"/>
      <c r="N86" s="7"/>
      <c r="O86" s="7"/>
      <c r="P86" s="7"/>
      <c r="Q86" s="7"/>
      <c r="R86" s="7"/>
      <c r="T86" s="7"/>
      <c r="V86" s="7"/>
      <c r="W86" t="str">
        <f t="shared" si="19"/>
        <v/>
      </c>
      <c r="X86" t="str">
        <f t="shared" si="20"/>
        <v/>
      </c>
      <c r="Y86" t="str">
        <f t="shared" si="21"/>
        <v/>
      </c>
      <c r="Z86" t="str">
        <f t="shared" si="22"/>
        <v/>
      </c>
      <c r="AA86" t="str">
        <f t="shared" si="23"/>
        <v/>
      </c>
      <c r="AB86" t="str">
        <f>IFERROR(VLOOKUP(AK86,Table33[#All],2,FALSE),"")</f>
        <v/>
      </c>
      <c r="AC86" t="str">
        <f t="shared" si="24"/>
        <v/>
      </c>
      <c r="AD86" t="str">
        <f t="shared" si="25"/>
        <v/>
      </c>
      <c r="AE86" t="str">
        <f>IF(B86="","",VLOOKUP(AD86,vlookup!$A$1:$B$12,2,FALSE))</f>
        <v/>
      </c>
      <c r="AF86" s="1" t="str">
        <f t="shared" si="26"/>
        <v/>
      </c>
      <c r="AG86" s="4" t="str">
        <f t="shared" si="27"/>
        <v/>
      </c>
      <c r="AH86" t="str">
        <f>IFERROR(VLOOKUP(AK86,Table33[#All],3,FALSE),"")</f>
        <v/>
      </c>
      <c r="AI86" t="str">
        <f>IFERROR(IF(AH86="enewsletters",IF(AF86+1&gt;VLOOKUP(AK86,Table33[#All],6,FALSE),VLOOKUP(AK86,Table33[#All],7,FALSE),VLOOKUP(AK86,Table33[#All],5,FALSE)),""),"")</f>
        <v/>
      </c>
      <c r="AJ86" t="str">
        <f>IFERROR(VLOOKUP(AK86,Table33[#All],4,FALSE),"")</f>
        <v/>
      </c>
      <c r="AK86">
        <f t="shared" si="28"/>
        <v>0</v>
      </c>
    </row>
    <row r="87" spans="4:37" x14ac:dyDescent="0.25">
      <c r="D87" s="6"/>
      <c r="I87" s="7"/>
      <c r="N87" s="7"/>
      <c r="O87" s="7"/>
      <c r="P87" s="7"/>
      <c r="Q87" s="7"/>
      <c r="R87" s="7"/>
      <c r="T87" s="7"/>
      <c r="V87" s="7"/>
      <c r="W87" t="str">
        <f t="shared" si="19"/>
        <v/>
      </c>
      <c r="X87" t="str">
        <f t="shared" si="20"/>
        <v/>
      </c>
      <c r="Y87" t="str">
        <f t="shared" si="21"/>
        <v/>
      </c>
      <c r="Z87" t="str">
        <f t="shared" si="22"/>
        <v/>
      </c>
      <c r="AA87" t="str">
        <f t="shared" si="23"/>
        <v/>
      </c>
      <c r="AB87" t="str">
        <f>IFERROR(VLOOKUP(AK87,Table33[#All],2,FALSE),"")</f>
        <v/>
      </c>
      <c r="AC87" t="str">
        <f t="shared" si="24"/>
        <v/>
      </c>
      <c r="AD87" t="str">
        <f t="shared" si="25"/>
        <v/>
      </c>
      <c r="AE87" t="str">
        <f>IF(B87="","",VLOOKUP(AD87,vlookup!$A$1:$B$12,2,FALSE))</f>
        <v/>
      </c>
      <c r="AF87" s="1" t="str">
        <f t="shared" si="26"/>
        <v/>
      </c>
      <c r="AG87" s="4" t="str">
        <f t="shared" si="27"/>
        <v/>
      </c>
      <c r="AH87" t="str">
        <f>IFERROR(VLOOKUP(AK87,Table33[#All],3,FALSE),"")</f>
        <v/>
      </c>
      <c r="AI87" t="str">
        <f>IFERROR(IF(AH87="enewsletters",IF(AF87+1&gt;VLOOKUP(AK87,Table33[#All],6,FALSE),VLOOKUP(AK87,Table33[#All],7,FALSE),VLOOKUP(AK87,Table33[#All],5,FALSE)),""),"")</f>
        <v/>
      </c>
      <c r="AJ87" t="str">
        <f>IFERROR(VLOOKUP(AK87,Table33[#All],4,FALSE),"")</f>
        <v/>
      </c>
      <c r="AK87">
        <f t="shared" si="28"/>
        <v>0</v>
      </c>
    </row>
    <row r="88" spans="4:37" x14ac:dyDescent="0.25">
      <c r="D88" s="6"/>
      <c r="I88" s="7"/>
      <c r="N88" s="7"/>
      <c r="O88" s="7"/>
      <c r="P88" s="7"/>
      <c r="Q88" s="7"/>
      <c r="R88" s="7"/>
      <c r="T88" s="7"/>
      <c r="V88" s="7"/>
      <c r="W88" t="str">
        <f t="shared" si="19"/>
        <v/>
      </c>
      <c r="X88" t="str">
        <f t="shared" si="20"/>
        <v/>
      </c>
      <c r="Y88" t="str">
        <f t="shared" si="21"/>
        <v/>
      </c>
      <c r="Z88" t="str">
        <f t="shared" si="22"/>
        <v/>
      </c>
      <c r="AA88" t="str">
        <f t="shared" si="23"/>
        <v/>
      </c>
      <c r="AB88" t="str">
        <f>IFERROR(VLOOKUP(AK88,Table33[#All],2,FALSE),"")</f>
        <v/>
      </c>
      <c r="AC88" t="str">
        <f t="shared" si="24"/>
        <v/>
      </c>
      <c r="AD88" t="str">
        <f t="shared" si="25"/>
        <v/>
      </c>
      <c r="AE88" t="str">
        <f>IF(B88="","",VLOOKUP(AD88,vlookup!$A$1:$B$12,2,FALSE))</f>
        <v/>
      </c>
      <c r="AF88" s="1" t="str">
        <f t="shared" si="26"/>
        <v/>
      </c>
      <c r="AG88" s="4" t="str">
        <f t="shared" si="27"/>
        <v/>
      </c>
      <c r="AH88" t="str">
        <f>IFERROR(VLOOKUP(AK88,Table33[#All],3,FALSE),"")</f>
        <v/>
      </c>
      <c r="AI88" t="str">
        <f>IFERROR(IF(AH88="enewsletters",IF(AF88+1&gt;VLOOKUP(AK88,Table33[#All],6,FALSE),VLOOKUP(AK88,Table33[#All],7,FALSE),VLOOKUP(AK88,Table33[#All],5,FALSE)),""),"")</f>
        <v/>
      </c>
      <c r="AJ88" t="str">
        <f>IFERROR(VLOOKUP(AK88,Table33[#All],4,FALSE),"")</f>
        <v/>
      </c>
      <c r="AK88">
        <f t="shared" si="28"/>
        <v>0</v>
      </c>
    </row>
    <row r="89" spans="4:37" x14ac:dyDescent="0.25">
      <c r="D89" s="6"/>
      <c r="I89" s="7"/>
      <c r="N89" s="7"/>
      <c r="O89" s="7"/>
      <c r="P89" s="7"/>
      <c r="Q89" s="7"/>
      <c r="R89" s="7"/>
      <c r="T89" s="7"/>
      <c r="V89" s="7"/>
      <c r="W89" t="str">
        <f t="shared" si="19"/>
        <v/>
      </c>
      <c r="X89" t="str">
        <f t="shared" si="20"/>
        <v/>
      </c>
      <c r="Y89" t="str">
        <f t="shared" si="21"/>
        <v/>
      </c>
      <c r="Z89" t="str">
        <f t="shared" si="22"/>
        <v/>
      </c>
      <c r="AA89" t="str">
        <f t="shared" si="23"/>
        <v/>
      </c>
      <c r="AB89" t="str">
        <f>IFERROR(VLOOKUP(AK89,Table33[#All],2,FALSE),"")</f>
        <v/>
      </c>
      <c r="AC89" t="str">
        <f t="shared" si="24"/>
        <v/>
      </c>
      <c r="AD89" t="str">
        <f t="shared" si="25"/>
        <v/>
      </c>
      <c r="AE89" t="str">
        <f>IF(B89="","",VLOOKUP(AD89,vlookup!$A$1:$B$12,2,FALSE))</f>
        <v/>
      </c>
      <c r="AF89" s="1" t="str">
        <f t="shared" si="26"/>
        <v/>
      </c>
      <c r="AG89" s="4" t="str">
        <f t="shared" si="27"/>
        <v/>
      </c>
      <c r="AH89" t="str">
        <f>IFERROR(VLOOKUP(AK89,Table33[#All],3,FALSE),"")</f>
        <v/>
      </c>
      <c r="AI89" t="str">
        <f>IFERROR(IF(AH89="enewsletters",IF(AF89+1&gt;VLOOKUP(AK89,Table33[#All],6,FALSE),VLOOKUP(AK89,Table33[#All],7,FALSE),VLOOKUP(AK89,Table33[#All],5,FALSE)),""),"")</f>
        <v/>
      </c>
      <c r="AJ89" t="str">
        <f>IFERROR(VLOOKUP(AK89,Table33[#All],4,FALSE),"")</f>
        <v/>
      </c>
      <c r="AK89">
        <f t="shared" si="28"/>
        <v>0</v>
      </c>
    </row>
    <row r="90" spans="4:37" x14ac:dyDescent="0.25">
      <c r="D90" s="6"/>
      <c r="I90" s="7"/>
      <c r="N90" s="7"/>
      <c r="O90" s="7"/>
      <c r="P90" s="7"/>
      <c r="Q90" s="7"/>
      <c r="R90" s="7"/>
      <c r="T90" s="7"/>
      <c r="V90" s="7"/>
      <c r="W90" t="str">
        <f t="shared" si="19"/>
        <v/>
      </c>
      <c r="X90" t="str">
        <f t="shared" si="20"/>
        <v/>
      </c>
      <c r="Y90" t="str">
        <f t="shared" si="21"/>
        <v/>
      </c>
      <c r="Z90" t="str">
        <f t="shared" si="22"/>
        <v/>
      </c>
      <c r="AA90" t="str">
        <f t="shared" si="23"/>
        <v/>
      </c>
      <c r="AB90" t="str">
        <f>IFERROR(VLOOKUP(AK90,Table33[#All],2,FALSE),"")</f>
        <v/>
      </c>
      <c r="AC90" t="str">
        <f t="shared" si="24"/>
        <v/>
      </c>
      <c r="AD90" t="str">
        <f t="shared" si="25"/>
        <v/>
      </c>
      <c r="AE90" t="str">
        <f>IF(B90="","",VLOOKUP(AD90,vlookup!$A$1:$B$12,2,FALSE))</f>
        <v/>
      </c>
      <c r="AF90" s="1" t="str">
        <f t="shared" si="26"/>
        <v/>
      </c>
      <c r="AG90" s="4" t="str">
        <f t="shared" si="27"/>
        <v/>
      </c>
      <c r="AH90" t="str">
        <f>IFERROR(VLOOKUP(AK90,Table33[#All],3,FALSE),"")</f>
        <v/>
      </c>
      <c r="AI90" t="str">
        <f>IFERROR(IF(AH90="enewsletters",IF(AF90+1&gt;VLOOKUP(AK90,Table33[#All],6,FALSE),VLOOKUP(AK90,Table33[#All],7,FALSE),VLOOKUP(AK90,Table33[#All],5,FALSE)),""),"")</f>
        <v/>
      </c>
      <c r="AJ90" t="str">
        <f>IFERROR(VLOOKUP(AK90,Table33[#All],4,FALSE),"")</f>
        <v/>
      </c>
      <c r="AK90">
        <f t="shared" si="28"/>
        <v>0</v>
      </c>
    </row>
    <row r="91" spans="4:37" x14ac:dyDescent="0.25">
      <c r="D91" s="6"/>
      <c r="I91" s="7"/>
      <c r="N91" s="7"/>
      <c r="O91" s="7"/>
      <c r="P91" s="7"/>
      <c r="Q91" s="7"/>
      <c r="R91" s="7"/>
      <c r="T91" s="7"/>
      <c r="V91" s="7"/>
      <c r="W91" t="str">
        <f t="shared" si="19"/>
        <v/>
      </c>
      <c r="X91" t="str">
        <f t="shared" si="20"/>
        <v/>
      </c>
      <c r="Y91" t="str">
        <f t="shared" si="21"/>
        <v/>
      </c>
      <c r="Z91" t="str">
        <f t="shared" si="22"/>
        <v/>
      </c>
      <c r="AA91" t="str">
        <f t="shared" si="23"/>
        <v/>
      </c>
      <c r="AB91" t="str">
        <f>IFERROR(VLOOKUP(AK91,Table33[#All],2,FALSE),"")</f>
        <v/>
      </c>
      <c r="AC91" t="str">
        <f t="shared" si="24"/>
        <v/>
      </c>
      <c r="AD91" t="str">
        <f t="shared" si="25"/>
        <v/>
      </c>
      <c r="AE91" t="str">
        <f>IF(B91="","",VLOOKUP(AD91,vlookup!$A$1:$B$12,2,FALSE))</f>
        <v/>
      </c>
      <c r="AF91" s="1" t="str">
        <f t="shared" si="26"/>
        <v/>
      </c>
      <c r="AG91" s="4" t="str">
        <f t="shared" si="27"/>
        <v/>
      </c>
      <c r="AH91" t="str">
        <f>IFERROR(VLOOKUP(AK91,Table33[#All],3,FALSE),"")</f>
        <v/>
      </c>
      <c r="AI91" t="str">
        <f>IFERROR(IF(AH91="enewsletters",IF(AF91+1&gt;VLOOKUP(AK91,Table33[#All],6,FALSE),VLOOKUP(AK91,Table33[#All],7,FALSE),VLOOKUP(AK91,Table33[#All],5,FALSE)),""),"")</f>
        <v/>
      </c>
      <c r="AJ91" t="str">
        <f>IFERROR(VLOOKUP(AK91,Table33[#All],4,FALSE),"")</f>
        <v/>
      </c>
      <c r="AK91">
        <f t="shared" si="28"/>
        <v>0</v>
      </c>
    </row>
    <row r="92" spans="4:37" x14ac:dyDescent="0.25">
      <c r="D92" s="6"/>
      <c r="I92" s="7"/>
      <c r="N92" s="7"/>
      <c r="O92" s="7"/>
      <c r="P92" s="7"/>
      <c r="Q92" s="7"/>
      <c r="R92" s="7"/>
      <c r="T92" s="7"/>
      <c r="V92" s="7"/>
      <c r="W92" t="str">
        <f t="shared" si="19"/>
        <v/>
      </c>
      <c r="X92" t="str">
        <f t="shared" si="20"/>
        <v/>
      </c>
      <c r="Y92" t="str">
        <f t="shared" si="21"/>
        <v/>
      </c>
      <c r="Z92" t="str">
        <f t="shared" si="22"/>
        <v/>
      </c>
      <c r="AA92" t="str">
        <f t="shared" si="23"/>
        <v/>
      </c>
      <c r="AB92" t="str">
        <f>IFERROR(VLOOKUP(AK92,Table33[#All],2,FALSE),"")</f>
        <v/>
      </c>
      <c r="AC92" t="str">
        <f t="shared" si="24"/>
        <v/>
      </c>
      <c r="AD92" t="str">
        <f t="shared" si="25"/>
        <v/>
      </c>
      <c r="AE92" t="str">
        <f>IF(B92="","",VLOOKUP(AD92,vlookup!$A$1:$B$12,2,FALSE))</f>
        <v/>
      </c>
      <c r="AF92" s="1" t="str">
        <f t="shared" si="26"/>
        <v/>
      </c>
      <c r="AG92" s="4" t="str">
        <f t="shared" si="27"/>
        <v/>
      </c>
      <c r="AH92" t="str">
        <f>IFERROR(VLOOKUP(AK92,Table33[#All],3,FALSE),"")</f>
        <v/>
      </c>
      <c r="AI92" t="str">
        <f>IFERROR(IF(AH92="enewsletters",IF(AF92+1&gt;VLOOKUP(AK92,Table33[#All],6,FALSE),VLOOKUP(AK92,Table33[#All],7,FALSE),VLOOKUP(AK92,Table33[#All],5,FALSE)),""),"")</f>
        <v/>
      </c>
      <c r="AJ92" t="str">
        <f>IFERROR(VLOOKUP(AK92,Table33[#All],4,FALSE),"")</f>
        <v/>
      </c>
      <c r="AK92">
        <f t="shared" si="28"/>
        <v>0</v>
      </c>
    </row>
    <row r="93" spans="4:37" x14ac:dyDescent="0.25">
      <c r="D93" s="6"/>
      <c r="I93" s="7"/>
      <c r="N93" s="7"/>
      <c r="O93" s="7"/>
      <c r="P93" s="7"/>
      <c r="Q93" s="7"/>
      <c r="R93" s="7"/>
      <c r="T93" s="7"/>
      <c r="V93" s="7"/>
      <c r="W93" t="str">
        <f t="shared" si="19"/>
        <v/>
      </c>
      <c r="X93" t="str">
        <f t="shared" si="20"/>
        <v/>
      </c>
      <c r="Y93" t="str">
        <f t="shared" si="21"/>
        <v/>
      </c>
      <c r="Z93" t="str">
        <f t="shared" si="22"/>
        <v/>
      </c>
      <c r="AA93" t="str">
        <f t="shared" si="23"/>
        <v/>
      </c>
      <c r="AB93" t="str">
        <f>IFERROR(VLOOKUP(AK93,Table33[#All],2,FALSE),"")</f>
        <v/>
      </c>
      <c r="AC93" t="str">
        <f t="shared" si="24"/>
        <v/>
      </c>
      <c r="AD93" t="str">
        <f t="shared" si="25"/>
        <v/>
      </c>
      <c r="AE93" t="str">
        <f>IF(B93="","",VLOOKUP(AD93,vlookup!$A$1:$B$12,2,FALSE))</f>
        <v/>
      </c>
      <c r="AF93" s="1" t="str">
        <f t="shared" si="26"/>
        <v/>
      </c>
      <c r="AG93" s="4" t="str">
        <f t="shared" si="27"/>
        <v/>
      </c>
      <c r="AH93" t="str">
        <f>IFERROR(VLOOKUP(AK93,Table33[#All],3,FALSE),"")</f>
        <v/>
      </c>
      <c r="AI93" t="str">
        <f>IFERROR(IF(AH93="enewsletters",IF(AF93+1&gt;VLOOKUP(AK93,Table33[#All],6,FALSE),VLOOKUP(AK93,Table33[#All],7,FALSE),VLOOKUP(AK93,Table33[#All],5,FALSE)),""),"")</f>
        <v/>
      </c>
      <c r="AJ93" t="str">
        <f>IFERROR(VLOOKUP(AK93,Table33[#All],4,FALSE),"")</f>
        <v/>
      </c>
      <c r="AK93">
        <f t="shared" si="28"/>
        <v>0</v>
      </c>
    </row>
    <row r="94" spans="4:37" x14ac:dyDescent="0.25">
      <c r="D94" s="6"/>
      <c r="I94" s="7"/>
      <c r="N94" s="7"/>
      <c r="O94" s="7"/>
      <c r="P94" s="7"/>
      <c r="Q94" s="7"/>
      <c r="R94" s="7"/>
      <c r="T94" s="7"/>
      <c r="V94" s="7"/>
      <c r="W94" t="str">
        <f t="shared" si="19"/>
        <v/>
      </c>
      <c r="X94" t="str">
        <f t="shared" si="20"/>
        <v/>
      </c>
      <c r="Y94" t="str">
        <f t="shared" si="21"/>
        <v/>
      </c>
      <c r="Z94" t="str">
        <f t="shared" si="22"/>
        <v/>
      </c>
      <c r="AA94" t="str">
        <f t="shared" si="23"/>
        <v/>
      </c>
      <c r="AB94" t="str">
        <f>IFERROR(VLOOKUP(AK94,Table33[#All],2,FALSE),"")</f>
        <v/>
      </c>
      <c r="AC94" t="str">
        <f t="shared" si="24"/>
        <v/>
      </c>
      <c r="AD94" t="str">
        <f t="shared" si="25"/>
        <v/>
      </c>
      <c r="AE94" t="str">
        <f>IF(B94="","",VLOOKUP(AD94,vlookup!$A$1:$B$12,2,FALSE))</f>
        <v/>
      </c>
      <c r="AF94" s="1" t="str">
        <f t="shared" si="26"/>
        <v/>
      </c>
      <c r="AG94" s="4" t="str">
        <f t="shared" si="27"/>
        <v/>
      </c>
      <c r="AH94" t="str">
        <f>IFERROR(VLOOKUP(AK94,Table33[#All],3,FALSE),"")</f>
        <v/>
      </c>
      <c r="AI94" t="str">
        <f>IFERROR(IF(AH94="enewsletters",IF(AF94+1&gt;VLOOKUP(AK94,Table33[#All],6,FALSE),VLOOKUP(AK94,Table33[#All],7,FALSE),VLOOKUP(AK94,Table33[#All],5,FALSE)),""),"")</f>
        <v/>
      </c>
      <c r="AJ94" t="str">
        <f>IFERROR(VLOOKUP(AK94,Table33[#All],4,FALSE),"")</f>
        <v/>
      </c>
      <c r="AK94">
        <f t="shared" si="28"/>
        <v>0</v>
      </c>
    </row>
    <row r="95" spans="4:37" x14ac:dyDescent="0.25">
      <c r="D95" s="6"/>
      <c r="I95" s="7"/>
      <c r="N95" s="7"/>
      <c r="O95" s="7"/>
      <c r="P95" s="7"/>
      <c r="Q95" s="7"/>
      <c r="R95" s="7"/>
      <c r="T95" s="7"/>
      <c r="V95" s="7"/>
      <c r="W95" t="str">
        <f t="shared" ref="W95:W126" si="29">IF(AA95="test","",IF(A95="","",UPPER(MID(E95,SEARCH("_",E95)+1,SEARCH("_",E95,SEARCH("_",E95)+1)-SEARCH("_",E95)-1))))</f>
        <v/>
      </c>
      <c r="X95" t="str">
        <f t="shared" ref="X95:X126" si="30">IF(E95="","",IF(OR(ISERROR(SEARCH("test of",E95))=FALSE,ISERROR(SEARCH("test",C95))=FALSE,ISERROR(SEARCH("spam analysis",E95))=FALSE)=TRUE,"Test","Live"))</f>
        <v/>
      </c>
      <c r="Y95" t="str">
        <f t="shared" ref="Y95:Y126" si="31">IF(E95="","",IF(ISERROR(SEARCH("seed",C95))=TRUE,"Live","SEED"))</f>
        <v/>
      </c>
      <c r="Z95" t="str">
        <f t="shared" ref="Z95:Z126" si="32">IF(A95="MessageID","header","")</f>
        <v/>
      </c>
      <c r="AA95" t="str">
        <f t="shared" ref="AA95:AA126" si="33">IF(A95="","",IF(OR(X95="test",Y95="seed",Z95="header")=TRUE,"Test","Live"))</f>
        <v/>
      </c>
      <c r="AB95" t="str">
        <f>IFERROR(VLOOKUP(AK95,Table33[#All],2,FALSE),"")</f>
        <v/>
      </c>
      <c r="AC95" t="str">
        <f t="shared" si="24"/>
        <v/>
      </c>
      <c r="AD95" t="str">
        <f t="shared" si="25"/>
        <v/>
      </c>
      <c r="AE95" t="str">
        <f>IF(B95="","",VLOOKUP(AD95,vlookup!$A$1:$B$12,2,FALSE))</f>
        <v/>
      </c>
      <c r="AF95" s="1" t="str">
        <f t="shared" si="26"/>
        <v/>
      </c>
      <c r="AG95" s="4" t="str">
        <f t="shared" si="27"/>
        <v/>
      </c>
      <c r="AH95" t="str">
        <f>IFERROR(VLOOKUP(AK95,Table33[#All],3,FALSE),"")</f>
        <v/>
      </c>
      <c r="AI95" t="str">
        <f>IFERROR(IF(AH95="enewsletters",IF(AF95+1&gt;VLOOKUP(AK95,Table33[#All],6,FALSE),VLOOKUP(AK95,Table33[#All],7,FALSE),VLOOKUP(AK95,Table33[#All],5,FALSE)),""),"")</f>
        <v/>
      </c>
      <c r="AJ95" t="str">
        <f>IFERROR(VLOOKUP(AK95,Table33[#All],4,FALSE),"")</f>
        <v/>
      </c>
      <c r="AK95">
        <f t="shared" si="28"/>
        <v>0</v>
      </c>
    </row>
    <row r="96" spans="4:37" x14ac:dyDescent="0.25">
      <c r="D96" s="6"/>
      <c r="I96" s="7"/>
      <c r="N96" s="7"/>
      <c r="O96" s="7"/>
      <c r="P96" s="7"/>
      <c r="Q96" s="7"/>
      <c r="R96" s="7"/>
      <c r="T96" s="7"/>
      <c r="V96" s="7"/>
      <c r="W96" t="str">
        <f t="shared" si="29"/>
        <v/>
      </c>
      <c r="X96" t="str">
        <f t="shared" si="30"/>
        <v/>
      </c>
      <c r="Y96" t="str">
        <f t="shared" si="31"/>
        <v/>
      </c>
      <c r="Z96" t="str">
        <f t="shared" si="32"/>
        <v/>
      </c>
      <c r="AA96" t="str">
        <f t="shared" si="33"/>
        <v/>
      </c>
      <c r="AB96" t="str">
        <f>IFERROR(VLOOKUP(AK96,Table33[#All],2,FALSE),"")</f>
        <v/>
      </c>
      <c r="AC96" t="str">
        <f t="shared" si="24"/>
        <v/>
      </c>
      <c r="AD96" t="str">
        <f t="shared" ref="AD96:AD114" si="34">IF(B96="","",MONTH(D96))</f>
        <v/>
      </c>
      <c r="AE96" t="str">
        <f>IF(B96="","",VLOOKUP(AD96,vlookup!$A$1:$B$12,2,FALSE))</f>
        <v/>
      </c>
      <c r="AF96" s="1" t="str">
        <f t="shared" ref="AF96:AF114" si="35">IF(B96="","",DATE(YEAR(D96),MONTH(D96),DAY(D96)))</f>
        <v/>
      </c>
      <c r="AG96" s="4" t="str">
        <f t="shared" ref="AG96:AG114" si="36">IF(E96="","",TIME(HOUR(D96),MINUTE(D96),))</f>
        <v/>
      </c>
      <c r="AH96" t="str">
        <f>IFERROR(VLOOKUP(AK96,Table33[#All],3,FALSE),"")</f>
        <v/>
      </c>
      <c r="AI96" t="str">
        <f>IFERROR(IF(AH96="enewsletters",IF(AF96+1&gt;VLOOKUP(AK96,Table33[#All],6,FALSE),VLOOKUP(AK96,Table33[#All],7,FALSE),VLOOKUP(AK96,Table33[#All],5,FALSE)),""),"")</f>
        <v/>
      </c>
      <c r="AJ96" t="str">
        <f>IFERROR(VLOOKUP(AK96,Table33[#All],4,FALSE),"")</f>
        <v/>
      </c>
      <c r="AK96">
        <f t="shared" ref="AK96:AK114" si="37">IF(C96="",B96,B96&amp;"; "&amp;C96)</f>
        <v>0</v>
      </c>
    </row>
    <row r="97" spans="4:37" x14ac:dyDescent="0.25">
      <c r="D97" s="6"/>
      <c r="I97" s="7"/>
      <c r="N97" s="7"/>
      <c r="O97" s="7"/>
      <c r="P97" s="7"/>
      <c r="Q97" s="7"/>
      <c r="R97" s="7"/>
      <c r="T97" s="7"/>
      <c r="V97" s="7"/>
      <c r="W97" t="str">
        <f t="shared" si="29"/>
        <v/>
      </c>
      <c r="X97" t="str">
        <f t="shared" si="30"/>
        <v/>
      </c>
      <c r="Y97" t="str">
        <f t="shared" si="31"/>
        <v/>
      </c>
      <c r="Z97" t="str">
        <f t="shared" si="32"/>
        <v/>
      </c>
      <c r="AA97" t="str">
        <f t="shared" si="33"/>
        <v/>
      </c>
      <c r="AB97" t="str">
        <f>IFERROR(VLOOKUP(AK97,Table33[#All],2,FALSE),"")</f>
        <v/>
      </c>
      <c r="AC97" t="str">
        <f t="shared" si="24"/>
        <v/>
      </c>
      <c r="AD97" t="str">
        <f t="shared" si="34"/>
        <v/>
      </c>
      <c r="AE97" t="str">
        <f>IF(B97="","",VLOOKUP(AD97,vlookup!$A$1:$B$12,2,FALSE))</f>
        <v/>
      </c>
      <c r="AF97" s="1" t="str">
        <f t="shared" si="35"/>
        <v/>
      </c>
      <c r="AG97" s="4" t="str">
        <f t="shared" si="36"/>
        <v/>
      </c>
      <c r="AH97" t="str">
        <f>IFERROR(VLOOKUP(AK97,Table33[#All],3,FALSE),"")</f>
        <v/>
      </c>
      <c r="AI97" t="str">
        <f>IFERROR(IF(AH97="enewsletters",IF(AF97+1&gt;VLOOKUP(AK97,Table33[#All],6,FALSE),VLOOKUP(AK97,Table33[#All],7,FALSE),VLOOKUP(AK97,Table33[#All],5,FALSE)),""),"")</f>
        <v/>
      </c>
      <c r="AJ97" t="str">
        <f>IFERROR(VLOOKUP(AK97,Table33[#All],4,FALSE),"")</f>
        <v/>
      </c>
      <c r="AK97">
        <f t="shared" si="37"/>
        <v>0</v>
      </c>
    </row>
    <row r="98" spans="4:37" x14ac:dyDescent="0.25">
      <c r="D98" s="6"/>
      <c r="I98" s="7"/>
      <c r="N98" s="7"/>
      <c r="O98" s="7"/>
      <c r="P98" s="7"/>
      <c r="Q98" s="7"/>
      <c r="R98" s="7"/>
      <c r="T98" s="7"/>
      <c r="V98" s="7"/>
      <c r="W98" t="str">
        <f t="shared" si="29"/>
        <v/>
      </c>
      <c r="X98" t="str">
        <f t="shared" si="30"/>
        <v/>
      </c>
      <c r="Y98" t="str">
        <f t="shared" si="31"/>
        <v/>
      </c>
      <c r="Z98" t="str">
        <f t="shared" si="32"/>
        <v/>
      </c>
      <c r="AA98" t="str">
        <f t="shared" si="33"/>
        <v/>
      </c>
      <c r="AB98" t="str">
        <f>IFERROR(VLOOKUP(AK98,Table33[#All],2,FALSE),"")</f>
        <v/>
      </c>
      <c r="AC98" t="str">
        <f t="shared" si="24"/>
        <v/>
      </c>
      <c r="AD98" t="str">
        <f t="shared" si="34"/>
        <v/>
      </c>
      <c r="AE98" t="str">
        <f>IF(B98="","",VLOOKUP(AD98,vlookup!$A$1:$B$12,2,FALSE))</f>
        <v/>
      </c>
      <c r="AF98" s="1" t="str">
        <f t="shared" si="35"/>
        <v/>
      </c>
      <c r="AG98" s="4" t="str">
        <f t="shared" si="36"/>
        <v/>
      </c>
      <c r="AH98" t="str">
        <f>IFERROR(VLOOKUP(AK98,Table33[#All],3,FALSE),"")</f>
        <v/>
      </c>
      <c r="AI98" t="str">
        <f>IFERROR(IF(AH98="enewsletters",IF(AF98+1&gt;VLOOKUP(AK98,Table33[#All],6,FALSE),VLOOKUP(AK98,Table33[#All],7,FALSE),VLOOKUP(AK98,Table33[#All],5,FALSE)),""),"")</f>
        <v/>
      </c>
      <c r="AJ98" t="str">
        <f>IFERROR(VLOOKUP(AK98,Table33[#All],4,FALSE),"")</f>
        <v/>
      </c>
      <c r="AK98">
        <f t="shared" si="37"/>
        <v>0</v>
      </c>
    </row>
    <row r="99" spans="4:37" x14ac:dyDescent="0.25">
      <c r="D99" s="6"/>
      <c r="I99" s="7"/>
      <c r="N99" s="7"/>
      <c r="O99" s="7"/>
      <c r="P99" s="7"/>
      <c r="Q99" s="7"/>
      <c r="R99" s="7"/>
      <c r="T99" s="7"/>
      <c r="V99" s="7"/>
      <c r="W99" t="str">
        <f t="shared" si="29"/>
        <v/>
      </c>
      <c r="X99" t="str">
        <f t="shared" si="30"/>
        <v/>
      </c>
      <c r="Y99" t="str">
        <f t="shared" si="31"/>
        <v/>
      </c>
      <c r="Z99" t="str">
        <f t="shared" si="32"/>
        <v/>
      </c>
      <c r="AA99" t="str">
        <f t="shared" si="33"/>
        <v/>
      </c>
      <c r="AB99" t="str">
        <f>IFERROR(VLOOKUP(AK99,Table33[#All],2,FALSE),"")</f>
        <v/>
      </c>
      <c r="AC99" t="str">
        <f t="shared" si="24"/>
        <v/>
      </c>
      <c r="AD99" t="str">
        <f t="shared" si="34"/>
        <v/>
      </c>
      <c r="AE99" t="str">
        <f>IF(B99="","",VLOOKUP(AD99,vlookup!$A$1:$B$12,2,FALSE))</f>
        <v/>
      </c>
      <c r="AF99" s="1" t="str">
        <f t="shared" si="35"/>
        <v/>
      </c>
      <c r="AG99" s="4" t="str">
        <f t="shared" si="36"/>
        <v/>
      </c>
      <c r="AH99" t="str">
        <f>IFERROR(VLOOKUP(AK99,Table33[#All],3,FALSE),"")</f>
        <v/>
      </c>
      <c r="AI99" t="str">
        <f>IFERROR(IF(AH99="enewsletters",IF(AF99+1&gt;VLOOKUP(AK99,Table33[#All],6,FALSE),VLOOKUP(AK99,Table33[#All],7,FALSE),VLOOKUP(AK99,Table33[#All],5,FALSE)),""),"")</f>
        <v/>
      </c>
      <c r="AJ99" t="str">
        <f>IFERROR(VLOOKUP(AK99,Table33[#All],4,FALSE),"")</f>
        <v/>
      </c>
      <c r="AK99">
        <f t="shared" si="37"/>
        <v>0</v>
      </c>
    </row>
    <row r="100" spans="4:37" x14ac:dyDescent="0.25">
      <c r="D100" s="6"/>
      <c r="I100" s="7"/>
      <c r="N100" s="7"/>
      <c r="O100" s="7"/>
      <c r="P100" s="7"/>
      <c r="Q100" s="7"/>
      <c r="R100" s="7"/>
      <c r="T100" s="7"/>
      <c r="V100" s="7"/>
      <c r="W100" t="str">
        <f t="shared" si="29"/>
        <v/>
      </c>
      <c r="X100" t="str">
        <f t="shared" si="30"/>
        <v/>
      </c>
      <c r="Y100" t="str">
        <f t="shared" si="31"/>
        <v/>
      </c>
      <c r="Z100" t="str">
        <f t="shared" si="32"/>
        <v/>
      </c>
      <c r="AA100" t="str">
        <f t="shared" si="33"/>
        <v/>
      </c>
      <c r="AB100" t="str">
        <f>IFERROR(VLOOKUP(AK100,Table33[#All],2,FALSE),"")</f>
        <v/>
      </c>
      <c r="AC100" t="str">
        <f t="shared" si="24"/>
        <v/>
      </c>
      <c r="AD100" t="str">
        <f t="shared" si="34"/>
        <v/>
      </c>
      <c r="AE100" t="str">
        <f>IF(B100="","",VLOOKUP(AD100,vlookup!$A$1:$B$12,2,FALSE))</f>
        <v/>
      </c>
      <c r="AF100" s="1" t="str">
        <f t="shared" si="35"/>
        <v/>
      </c>
      <c r="AG100" s="4" t="str">
        <f t="shared" si="36"/>
        <v/>
      </c>
      <c r="AH100" t="str">
        <f>IFERROR(VLOOKUP(AK100,Table33[#All],3,FALSE),"")</f>
        <v/>
      </c>
      <c r="AI100" t="str">
        <f>IFERROR(IF(AH100="enewsletters",IF(AF100+1&gt;VLOOKUP(AK100,Table33[#All],6,FALSE),VLOOKUP(AK100,Table33[#All],7,FALSE),VLOOKUP(AK100,Table33[#All],5,FALSE)),""),"")</f>
        <v/>
      </c>
      <c r="AJ100" t="str">
        <f>IFERROR(VLOOKUP(AK100,Table33[#All],4,FALSE),"")</f>
        <v/>
      </c>
      <c r="AK100">
        <f t="shared" si="37"/>
        <v>0</v>
      </c>
    </row>
    <row r="101" spans="4:37" x14ac:dyDescent="0.25">
      <c r="D101" s="6"/>
      <c r="I101" s="7"/>
      <c r="N101" s="7"/>
      <c r="O101" s="7"/>
      <c r="P101" s="7"/>
      <c r="Q101" s="7"/>
      <c r="R101" s="7"/>
      <c r="T101" s="7"/>
      <c r="V101" s="7"/>
      <c r="W101" t="str">
        <f t="shared" si="29"/>
        <v/>
      </c>
      <c r="X101" t="str">
        <f t="shared" si="30"/>
        <v/>
      </c>
      <c r="Y101" t="str">
        <f t="shared" si="31"/>
        <v/>
      </c>
      <c r="Z101" t="str">
        <f t="shared" si="32"/>
        <v/>
      </c>
      <c r="AA101" t="str">
        <f t="shared" si="33"/>
        <v/>
      </c>
      <c r="AB101" t="str">
        <f>IFERROR(VLOOKUP(AK101,Table33[#All],2,FALSE),"")</f>
        <v/>
      </c>
      <c r="AC101" t="str">
        <f t="shared" si="24"/>
        <v/>
      </c>
      <c r="AD101" t="str">
        <f t="shared" si="34"/>
        <v/>
      </c>
      <c r="AE101" t="str">
        <f>IF(B101="","",VLOOKUP(AD101,vlookup!$A$1:$B$12,2,FALSE))</f>
        <v/>
      </c>
      <c r="AF101" s="1" t="str">
        <f t="shared" si="35"/>
        <v/>
      </c>
      <c r="AG101" s="4" t="str">
        <f t="shared" si="36"/>
        <v/>
      </c>
      <c r="AH101" t="str">
        <f>IFERROR(VLOOKUP(AK101,Table33[#All],3,FALSE),"")</f>
        <v/>
      </c>
      <c r="AI101" t="str">
        <f>IFERROR(IF(AH101="enewsletters",IF(AF101+1&gt;VLOOKUP(AK101,Table33[#All],6,FALSE),VLOOKUP(AK101,Table33[#All],7,FALSE),VLOOKUP(AK101,Table33[#All],5,FALSE)),""),"")</f>
        <v/>
      </c>
      <c r="AJ101" t="str">
        <f>IFERROR(VLOOKUP(AK101,Table33[#All],4,FALSE),"")</f>
        <v/>
      </c>
      <c r="AK101">
        <f t="shared" si="37"/>
        <v>0</v>
      </c>
    </row>
    <row r="102" spans="4:37" x14ac:dyDescent="0.25">
      <c r="D102" s="6"/>
      <c r="I102" s="7"/>
      <c r="N102" s="7"/>
      <c r="O102" s="7"/>
      <c r="P102" s="7"/>
      <c r="Q102" s="7"/>
      <c r="R102" s="7"/>
      <c r="T102" s="7"/>
      <c r="V102" s="7"/>
      <c r="W102" t="str">
        <f t="shared" si="29"/>
        <v/>
      </c>
      <c r="X102" t="str">
        <f t="shared" si="30"/>
        <v/>
      </c>
      <c r="Y102" t="str">
        <f t="shared" si="31"/>
        <v/>
      </c>
      <c r="Z102" t="str">
        <f t="shared" si="32"/>
        <v/>
      </c>
      <c r="AA102" t="str">
        <f t="shared" si="33"/>
        <v/>
      </c>
      <c r="AB102" t="str">
        <f>IFERROR(VLOOKUP(AK102,Table33[#All],2,FALSE),"")</f>
        <v/>
      </c>
      <c r="AC102" t="str">
        <f t="shared" si="24"/>
        <v/>
      </c>
      <c r="AD102" t="str">
        <f t="shared" si="34"/>
        <v/>
      </c>
      <c r="AE102" t="str">
        <f>IF(B102="","",VLOOKUP(AD102,vlookup!$A$1:$B$12,2,FALSE))</f>
        <v/>
      </c>
      <c r="AF102" s="1" t="str">
        <f t="shared" si="35"/>
        <v/>
      </c>
      <c r="AG102" s="4" t="str">
        <f t="shared" si="36"/>
        <v/>
      </c>
      <c r="AH102" t="str">
        <f>IFERROR(VLOOKUP(AK102,Table33[#All],3,FALSE),"")</f>
        <v/>
      </c>
      <c r="AI102" t="str">
        <f>IFERROR(IF(AH102="enewsletters",IF(AF102+1&gt;VLOOKUP(AK102,Table33[#All],6,FALSE),VLOOKUP(AK102,Table33[#All],7,FALSE),VLOOKUP(AK102,Table33[#All],5,FALSE)),""),"")</f>
        <v/>
      </c>
      <c r="AJ102" t="str">
        <f>IFERROR(VLOOKUP(AK102,Table33[#All],4,FALSE),"")</f>
        <v/>
      </c>
      <c r="AK102">
        <f t="shared" si="37"/>
        <v>0</v>
      </c>
    </row>
    <row r="103" spans="4:37" x14ac:dyDescent="0.25">
      <c r="D103" s="6"/>
      <c r="I103" s="7"/>
      <c r="N103" s="7"/>
      <c r="O103" s="7"/>
      <c r="P103" s="7"/>
      <c r="Q103" s="7"/>
      <c r="R103" s="7"/>
      <c r="T103" s="7"/>
      <c r="V103" s="7"/>
      <c r="W103" t="str">
        <f t="shared" si="29"/>
        <v/>
      </c>
      <c r="X103" t="str">
        <f t="shared" si="30"/>
        <v/>
      </c>
      <c r="Y103" t="str">
        <f t="shared" si="31"/>
        <v/>
      </c>
      <c r="Z103" t="str">
        <f t="shared" si="32"/>
        <v/>
      </c>
      <c r="AA103" t="str">
        <f t="shared" si="33"/>
        <v/>
      </c>
      <c r="AB103" t="str">
        <f>IFERROR(VLOOKUP(AK103,Table33[#All],2,FALSE),"")</f>
        <v/>
      </c>
      <c r="AC103" t="str">
        <f t="shared" si="24"/>
        <v/>
      </c>
      <c r="AD103" t="str">
        <f t="shared" si="34"/>
        <v/>
      </c>
      <c r="AE103" t="str">
        <f>IF(B103="","",VLOOKUP(AD103,vlookup!$A$1:$B$12,2,FALSE))</f>
        <v/>
      </c>
      <c r="AF103" s="1" t="str">
        <f t="shared" si="35"/>
        <v/>
      </c>
      <c r="AG103" s="4" t="str">
        <f t="shared" si="36"/>
        <v/>
      </c>
      <c r="AH103" t="str">
        <f>IFERROR(VLOOKUP(AK103,Table33[#All],3,FALSE),"")</f>
        <v/>
      </c>
      <c r="AI103" t="str">
        <f>IFERROR(IF(AH103="enewsletters",IF(AF103+1&gt;VLOOKUP(AK103,Table33[#All],6,FALSE),VLOOKUP(AK103,Table33[#All],7,FALSE),VLOOKUP(AK103,Table33[#All],5,FALSE)),""),"")</f>
        <v/>
      </c>
      <c r="AJ103" t="str">
        <f>IFERROR(VLOOKUP(AK103,Table33[#All],4,FALSE),"")</f>
        <v/>
      </c>
      <c r="AK103">
        <f t="shared" si="37"/>
        <v>0</v>
      </c>
    </row>
    <row r="104" spans="4:37" x14ac:dyDescent="0.25">
      <c r="D104" s="6"/>
      <c r="I104" s="7"/>
      <c r="N104" s="7"/>
      <c r="O104" s="7"/>
      <c r="P104" s="7"/>
      <c r="Q104" s="7"/>
      <c r="R104" s="7"/>
      <c r="T104" s="7"/>
      <c r="V104" s="7"/>
      <c r="W104" t="str">
        <f t="shared" si="29"/>
        <v/>
      </c>
      <c r="X104" t="str">
        <f t="shared" si="30"/>
        <v/>
      </c>
      <c r="Y104" t="str">
        <f t="shared" si="31"/>
        <v/>
      </c>
      <c r="Z104" t="str">
        <f t="shared" si="32"/>
        <v/>
      </c>
      <c r="AA104" t="str">
        <f t="shared" si="33"/>
        <v/>
      </c>
      <c r="AB104" t="str">
        <f>IFERROR(VLOOKUP(AK104,Table33[#All],2,FALSE),"")</f>
        <v/>
      </c>
      <c r="AC104" t="str">
        <f t="shared" si="24"/>
        <v/>
      </c>
      <c r="AD104" t="str">
        <f t="shared" si="34"/>
        <v/>
      </c>
      <c r="AE104" t="str">
        <f>IF(B104="","",VLOOKUP(AD104,vlookup!$A$1:$B$12,2,FALSE))</f>
        <v/>
      </c>
      <c r="AF104" s="1" t="str">
        <f t="shared" si="35"/>
        <v/>
      </c>
      <c r="AG104" s="4" t="str">
        <f t="shared" si="36"/>
        <v/>
      </c>
      <c r="AH104" t="str">
        <f>IFERROR(VLOOKUP(AK104,Table33[#All],3,FALSE),"")</f>
        <v/>
      </c>
      <c r="AI104" t="str">
        <f>IFERROR(IF(AH104="enewsletters",IF(AF104+1&gt;VLOOKUP(AK104,Table33[#All],6,FALSE),VLOOKUP(AK104,Table33[#All],7,FALSE),VLOOKUP(AK104,Table33[#All],5,FALSE)),""),"")</f>
        <v/>
      </c>
      <c r="AJ104" t="str">
        <f>IFERROR(VLOOKUP(AK104,Table33[#All],4,FALSE),"")</f>
        <v/>
      </c>
      <c r="AK104">
        <f t="shared" si="37"/>
        <v>0</v>
      </c>
    </row>
    <row r="105" spans="4:37" x14ac:dyDescent="0.25">
      <c r="D105" s="6"/>
      <c r="I105" s="7"/>
      <c r="N105" s="7"/>
      <c r="O105" s="7"/>
      <c r="P105" s="7"/>
      <c r="Q105" s="7"/>
      <c r="R105" s="7"/>
      <c r="T105" s="7"/>
      <c r="V105" s="7"/>
      <c r="W105" t="str">
        <f t="shared" si="29"/>
        <v/>
      </c>
      <c r="X105" t="str">
        <f t="shared" si="30"/>
        <v/>
      </c>
      <c r="Y105" t="str">
        <f t="shared" si="31"/>
        <v/>
      </c>
      <c r="Z105" t="str">
        <f t="shared" si="32"/>
        <v/>
      </c>
      <c r="AA105" t="str">
        <f t="shared" si="33"/>
        <v/>
      </c>
      <c r="AB105" t="str">
        <f>IFERROR(VLOOKUP(AK105,Table33[#All],2,FALSE),"")</f>
        <v/>
      </c>
      <c r="AC105" t="str">
        <f t="shared" si="24"/>
        <v/>
      </c>
      <c r="AD105" t="str">
        <f t="shared" si="34"/>
        <v/>
      </c>
      <c r="AE105" t="str">
        <f>IF(B105="","",VLOOKUP(AD105,vlookup!$A$1:$B$12,2,FALSE))</f>
        <v/>
      </c>
      <c r="AF105" s="1" t="str">
        <f t="shared" si="35"/>
        <v/>
      </c>
      <c r="AG105" s="4" t="str">
        <f t="shared" si="36"/>
        <v/>
      </c>
      <c r="AH105" t="str">
        <f>IFERROR(VLOOKUP(AK105,Table33[#All],3,FALSE),"")</f>
        <v/>
      </c>
      <c r="AI105" t="str">
        <f>IFERROR(IF(AH105="enewsletters",IF(AF105+1&gt;VLOOKUP(AK105,Table33[#All],6,FALSE),VLOOKUP(AK105,Table33[#All],7,FALSE),VLOOKUP(AK105,Table33[#All],5,FALSE)),""),"")</f>
        <v/>
      </c>
      <c r="AJ105" t="str">
        <f>IFERROR(VLOOKUP(AK105,Table33[#All],4,FALSE),"")</f>
        <v/>
      </c>
      <c r="AK105">
        <f t="shared" si="37"/>
        <v>0</v>
      </c>
    </row>
    <row r="106" spans="4:37" x14ac:dyDescent="0.25">
      <c r="D106" s="6"/>
      <c r="I106" s="7"/>
      <c r="N106" s="7"/>
      <c r="O106" s="7"/>
      <c r="P106" s="7"/>
      <c r="Q106" s="7"/>
      <c r="R106" s="7"/>
      <c r="T106" s="7"/>
      <c r="V106" s="7"/>
      <c r="W106" t="str">
        <f t="shared" si="29"/>
        <v/>
      </c>
      <c r="X106" t="str">
        <f t="shared" si="30"/>
        <v/>
      </c>
      <c r="Y106" t="str">
        <f t="shared" si="31"/>
        <v/>
      </c>
      <c r="Z106" t="str">
        <f t="shared" si="32"/>
        <v/>
      </c>
      <c r="AA106" t="str">
        <f t="shared" si="33"/>
        <v/>
      </c>
      <c r="AB106" t="str">
        <f>IFERROR(VLOOKUP(AK106,Table33[#All],2,FALSE),"")</f>
        <v/>
      </c>
      <c r="AC106" t="str">
        <f t="shared" si="24"/>
        <v/>
      </c>
      <c r="AD106" t="str">
        <f t="shared" si="34"/>
        <v/>
      </c>
      <c r="AE106" t="str">
        <f>IF(B106="","",VLOOKUP(AD106,vlookup!$A$1:$B$12,2,FALSE))</f>
        <v/>
      </c>
      <c r="AF106" s="1" t="str">
        <f t="shared" si="35"/>
        <v/>
      </c>
      <c r="AG106" s="4" t="str">
        <f t="shared" si="36"/>
        <v/>
      </c>
      <c r="AH106" t="str">
        <f>IFERROR(VLOOKUP(AK106,Table33[#All],3,FALSE),"")</f>
        <v/>
      </c>
      <c r="AI106" t="str">
        <f>IFERROR(IF(AH106="enewsletters",IF(AF106+1&gt;VLOOKUP(AK106,Table33[#All],6,FALSE),VLOOKUP(AK106,Table33[#All],7,FALSE),VLOOKUP(AK106,Table33[#All],5,FALSE)),""),"")</f>
        <v/>
      </c>
      <c r="AJ106" t="str">
        <f>IFERROR(VLOOKUP(AK106,Table33[#All],4,FALSE),"")</f>
        <v/>
      </c>
      <c r="AK106">
        <f t="shared" si="37"/>
        <v>0</v>
      </c>
    </row>
    <row r="107" spans="4:37" x14ac:dyDescent="0.25">
      <c r="D107" s="6"/>
      <c r="I107" s="7"/>
      <c r="N107" s="7"/>
      <c r="O107" s="7"/>
      <c r="P107" s="7"/>
      <c r="Q107" s="7"/>
      <c r="R107" s="7"/>
      <c r="T107" s="7"/>
      <c r="V107" s="7"/>
      <c r="W107" t="str">
        <f t="shared" si="29"/>
        <v/>
      </c>
      <c r="X107" t="str">
        <f t="shared" si="30"/>
        <v/>
      </c>
      <c r="Y107" t="str">
        <f t="shared" si="31"/>
        <v/>
      </c>
      <c r="Z107" t="str">
        <f t="shared" si="32"/>
        <v/>
      </c>
      <c r="AA107" t="str">
        <f t="shared" si="33"/>
        <v/>
      </c>
      <c r="AB107" t="str">
        <f>IFERROR(VLOOKUP(AK107,Table33[#All],2,FALSE),"")</f>
        <v/>
      </c>
      <c r="AC107" t="str">
        <f t="shared" si="24"/>
        <v/>
      </c>
      <c r="AD107" t="str">
        <f t="shared" si="34"/>
        <v/>
      </c>
      <c r="AE107" t="str">
        <f>IF(B107="","",VLOOKUP(AD107,vlookup!$A$1:$B$12,2,FALSE))</f>
        <v/>
      </c>
      <c r="AF107" s="1" t="str">
        <f t="shared" si="35"/>
        <v/>
      </c>
      <c r="AG107" s="4" t="str">
        <f t="shared" si="36"/>
        <v/>
      </c>
      <c r="AH107" t="str">
        <f>IFERROR(VLOOKUP(AK107,Table33[#All],3,FALSE),"")</f>
        <v/>
      </c>
      <c r="AI107" t="str">
        <f>IFERROR(IF(AH107="enewsletters",IF(AF107+1&gt;VLOOKUP(AK107,Table33[#All],6,FALSE),VLOOKUP(AK107,Table33[#All],7,FALSE),VLOOKUP(AK107,Table33[#All],5,FALSE)),""),"")</f>
        <v/>
      </c>
      <c r="AJ107" t="str">
        <f>IFERROR(VLOOKUP(AK107,Table33[#All],4,FALSE),"")</f>
        <v/>
      </c>
      <c r="AK107">
        <f t="shared" si="37"/>
        <v>0</v>
      </c>
    </row>
    <row r="108" spans="4:37" x14ac:dyDescent="0.25">
      <c r="D108" s="6"/>
      <c r="I108" s="7"/>
      <c r="N108" s="7"/>
      <c r="O108" s="7"/>
      <c r="P108" s="7"/>
      <c r="Q108" s="7"/>
      <c r="R108" s="7"/>
      <c r="T108" s="7"/>
      <c r="V108" s="7"/>
      <c r="W108" t="str">
        <f t="shared" si="29"/>
        <v/>
      </c>
      <c r="X108" t="str">
        <f t="shared" si="30"/>
        <v/>
      </c>
      <c r="Y108" t="str">
        <f t="shared" si="31"/>
        <v/>
      </c>
      <c r="Z108" t="str">
        <f t="shared" si="32"/>
        <v/>
      </c>
      <c r="AA108" t="str">
        <f t="shared" si="33"/>
        <v/>
      </c>
      <c r="AB108" t="str">
        <f>IFERROR(VLOOKUP(AK108,Table33[#All],2,FALSE),"")</f>
        <v/>
      </c>
      <c r="AC108" t="str">
        <f t="shared" si="24"/>
        <v/>
      </c>
      <c r="AD108" t="str">
        <f t="shared" si="34"/>
        <v/>
      </c>
      <c r="AE108" t="str">
        <f>IF(B108="","",VLOOKUP(AD108,vlookup!$A$1:$B$12,2,FALSE))</f>
        <v/>
      </c>
      <c r="AF108" s="1" t="str">
        <f t="shared" si="35"/>
        <v/>
      </c>
      <c r="AG108" s="4" t="str">
        <f t="shared" si="36"/>
        <v/>
      </c>
      <c r="AH108" t="str">
        <f>IFERROR(VLOOKUP(AK108,Table33[#All],3,FALSE),"")</f>
        <v/>
      </c>
      <c r="AI108" t="str">
        <f>IFERROR(IF(AH108="enewsletters",IF(AF108+1&gt;VLOOKUP(AK108,Table33[#All],6,FALSE),VLOOKUP(AK108,Table33[#All],7,FALSE),VLOOKUP(AK108,Table33[#All],5,FALSE)),""),"")</f>
        <v/>
      </c>
      <c r="AJ108" t="str">
        <f>IFERROR(VLOOKUP(AK108,Table33[#All],4,FALSE),"")</f>
        <v/>
      </c>
      <c r="AK108">
        <f t="shared" si="37"/>
        <v>0</v>
      </c>
    </row>
    <row r="109" spans="4:37" x14ac:dyDescent="0.25">
      <c r="D109" s="6"/>
      <c r="I109" s="7"/>
      <c r="N109" s="7"/>
      <c r="O109" s="7"/>
      <c r="P109" s="7"/>
      <c r="Q109" s="7"/>
      <c r="R109" s="7"/>
      <c r="T109" s="7"/>
      <c r="V109" s="7"/>
      <c r="W109" t="str">
        <f t="shared" si="29"/>
        <v/>
      </c>
      <c r="X109" t="str">
        <f t="shared" si="30"/>
        <v/>
      </c>
      <c r="Y109" t="str">
        <f t="shared" si="31"/>
        <v/>
      </c>
      <c r="Z109" t="str">
        <f t="shared" si="32"/>
        <v/>
      </c>
      <c r="AA109" t="str">
        <f t="shared" si="33"/>
        <v/>
      </c>
      <c r="AB109" t="str">
        <f>IFERROR(VLOOKUP(AK109,Table33[#All],2,FALSE),"")</f>
        <v/>
      </c>
      <c r="AC109" t="str">
        <f t="shared" si="24"/>
        <v/>
      </c>
      <c r="AD109" t="str">
        <f t="shared" si="34"/>
        <v/>
      </c>
      <c r="AE109" t="str">
        <f>IF(B109="","",VLOOKUP(AD109,vlookup!$A$1:$B$12,2,FALSE))</f>
        <v/>
      </c>
      <c r="AF109" s="1" t="str">
        <f t="shared" si="35"/>
        <v/>
      </c>
      <c r="AG109" s="4" t="str">
        <f t="shared" si="36"/>
        <v/>
      </c>
      <c r="AH109" t="str">
        <f>IFERROR(VLOOKUP(AK109,Table33[#All],3,FALSE),"")</f>
        <v/>
      </c>
      <c r="AI109" t="str">
        <f>IFERROR(IF(AH109="enewsletters",IF(AF109+1&gt;VLOOKUP(AK109,Table33[#All],6,FALSE),VLOOKUP(AK109,Table33[#All],7,FALSE),VLOOKUP(AK109,Table33[#All],5,FALSE)),""),"")</f>
        <v/>
      </c>
      <c r="AJ109" t="str">
        <f>IFERROR(VLOOKUP(AK109,Table33[#All],4,FALSE),"")</f>
        <v/>
      </c>
      <c r="AK109">
        <f t="shared" si="37"/>
        <v>0</v>
      </c>
    </row>
    <row r="110" spans="4:37" x14ac:dyDescent="0.25">
      <c r="D110" s="6"/>
      <c r="I110" s="7"/>
      <c r="N110" s="7"/>
      <c r="O110" s="7"/>
      <c r="P110" s="7"/>
      <c r="Q110" s="7"/>
      <c r="R110" s="7"/>
      <c r="T110" s="7"/>
      <c r="V110" s="7"/>
      <c r="W110" t="str">
        <f t="shared" si="29"/>
        <v/>
      </c>
      <c r="X110" t="str">
        <f t="shared" si="30"/>
        <v/>
      </c>
      <c r="Y110" t="str">
        <f t="shared" si="31"/>
        <v/>
      </c>
      <c r="Z110" t="str">
        <f t="shared" si="32"/>
        <v/>
      </c>
      <c r="AA110" t="str">
        <f t="shared" si="33"/>
        <v/>
      </c>
      <c r="AB110" t="str">
        <f>IFERROR(VLOOKUP(AK110,Table33[#All],2,FALSE),"")</f>
        <v/>
      </c>
      <c r="AC110" t="str">
        <f t="shared" si="24"/>
        <v/>
      </c>
      <c r="AD110" t="str">
        <f t="shared" si="34"/>
        <v/>
      </c>
      <c r="AE110" t="str">
        <f>IF(B110="","",VLOOKUP(AD110,vlookup!$A$1:$B$12,2,FALSE))</f>
        <v/>
      </c>
      <c r="AF110" s="1" t="str">
        <f t="shared" si="35"/>
        <v/>
      </c>
      <c r="AG110" s="4" t="str">
        <f t="shared" si="36"/>
        <v/>
      </c>
      <c r="AH110" t="str">
        <f>IFERROR(VLOOKUP(AK110,Table33[#All],3,FALSE),"")</f>
        <v/>
      </c>
      <c r="AI110" t="str">
        <f>IFERROR(IF(AH110="enewsletters",IF(AF110+1&gt;VLOOKUP(AK110,Table33[#All],6,FALSE),VLOOKUP(AK110,Table33[#All],7,FALSE),VLOOKUP(AK110,Table33[#All],5,FALSE)),""),"")</f>
        <v/>
      </c>
      <c r="AJ110" t="str">
        <f>IFERROR(VLOOKUP(AK110,Table33[#All],4,FALSE),"")</f>
        <v/>
      </c>
      <c r="AK110">
        <f t="shared" si="37"/>
        <v>0</v>
      </c>
    </row>
    <row r="111" spans="4:37" x14ac:dyDescent="0.25">
      <c r="D111" s="6"/>
      <c r="I111" s="7"/>
      <c r="N111" s="7"/>
      <c r="O111" s="7"/>
      <c r="P111" s="7"/>
      <c r="Q111" s="7"/>
      <c r="R111" s="7"/>
      <c r="T111" s="7"/>
      <c r="V111" s="7"/>
      <c r="W111" t="str">
        <f t="shared" si="29"/>
        <v/>
      </c>
      <c r="X111" t="str">
        <f t="shared" si="30"/>
        <v/>
      </c>
      <c r="Y111" t="str">
        <f t="shared" si="31"/>
        <v/>
      </c>
      <c r="Z111" t="str">
        <f t="shared" si="32"/>
        <v/>
      </c>
      <c r="AA111" t="str">
        <f t="shared" si="33"/>
        <v/>
      </c>
      <c r="AB111" t="str">
        <f>IFERROR(VLOOKUP(AK111,Table33[#All],2,FALSE),"")</f>
        <v/>
      </c>
      <c r="AC111" t="str">
        <f t="shared" si="24"/>
        <v/>
      </c>
      <c r="AD111" t="str">
        <f t="shared" si="34"/>
        <v/>
      </c>
      <c r="AE111" t="str">
        <f>IF(B111="","",VLOOKUP(AD111,vlookup!$A$1:$B$12,2,FALSE))</f>
        <v/>
      </c>
      <c r="AF111" s="1" t="str">
        <f t="shared" si="35"/>
        <v/>
      </c>
      <c r="AG111" s="4" t="str">
        <f t="shared" si="36"/>
        <v/>
      </c>
      <c r="AH111" t="str">
        <f>IFERROR(VLOOKUP(AK111,Table33[#All],3,FALSE),"")</f>
        <v/>
      </c>
      <c r="AI111" t="str">
        <f>IFERROR(IF(AH111="enewsletters",IF(AF111+1&gt;VLOOKUP(AK111,Table33[#All],6,FALSE),VLOOKUP(AK111,Table33[#All],7,FALSE),VLOOKUP(AK111,Table33[#All],5,FALSE)),""),"")</f>
        <v/>
      </c>
      <c r="AJ111" t="str">
        <f>IFERROR(VLOOKUP(AK111,Table33[#All],4,FALSE),"")</f>
        <v/>
      </c>
      <c r="AK111">
        <f t="shared" si="37"/>
        <v>0</v>
      </c>
    </row>
    <row r="112" spans="4:37" x14ac:dyDescent="0.25">
      <c r="D112" s="6"/>
      <c r="I112" s="7"/>
      <c r="N112" s="7"/>
      <c r="O112" s="7"/>
      <c r="P112" s="7"/>
      <c r="Q112" s="7"/>
      <c r="R112" s="7"/>
      <c r="T112" s="7"/>
      <c r="V112" s="7"/>
      <c r="W112" t="str">
        <f t="shared" si="29"/>
        <v/>
      </c>
      <c r="X112" t="str">
        <f t="shared" si="30"/>
        <v/>
      </c>
      <c r="Y112" t="str">
        <f t="shared" si="31"/>
        <v/>
      </c>
      <c r="Z112" t="str">
        <f t="shared" si="32"/>
        <v/>
      </c>
      <c r="AA112" t="str">
        <f t="shared" si="33"/>
        <v/>
      </c>
      <c r="AB112" t="str">
        <f>IFERROR(VLOOKUP(AK112,Table33[#All],2,FALSE),"")</f>
        <v/>
      </c>
      <c r="AC112" t="str">
        <f t="shared" si="24"/>
        <v/>
      </c>
      <c r="AD112" t="str">
        <f t="shared" si="34"/>
        <v/>
      </c>
      <c r="AE112" t="str">
        <f>IF(B112="","",VLOOKUP(AD112,vlookup!$A$1:$B$12,2,FALSE))</f>
        <v/>
      </c>
      <c r="AF112" s="1" t="str">
        <f t="shared" si="35"/>
        <v/>
      </c>
      <c r="AG112" s="4" t="str">
        <f t="shared" si="36"/>
        <v/>
      </c>
      <c r="AH112" t="str">
        <f>IFERROR(VLOOKUP(AK112,Table33[#All],3,FALSE),"")</f>
        <v/>
      </c>
      <c r="AI112" t="str">
        <f>IFERROR(IF(AH112="enewsletters",IF(AF112+1&gt;VLOOKUP(AK112,Table33[#All],6,FALSE),VLOOKUP(AK112,Table33[#All],7,FALSE),VLOOKUP(AK112,Table33[#All],5,FALSE)),""),"")</f>
        <v/>
      </c>
      <c r="AJ112" t="str">
        <f>IFERROR(VLOOKUP(AK112,Table33[#All],4,FALSE),"")</f>
        <v/>
      </c>
      <c r="AK112">
        <f t="shared" si="37"/>
        <v>0</v>
      </c>
    </row>
    <row r="113" spans="4:37" x14ac:dyDescent="0.25">
      <c r="D113" s="6"/>
      <c r="I113" s="7"/>
      <c r="N113" s="7"/>
      <c r="O113" s="7"/>
      <c r="P113" s="7"/>
      <c r="Q113" s="7"/>
      <c r="R113" s="7"/>
      <c r="T113" s="7"/>
      <c r="V113" s="7"/>
      <c r="W113" t="str">
        <f t="shared" si="29"/>
        <v/>
      </c>
      <c r="X113" t="str">
        <f t="shared" si="30"/>
        <v/>
      </c>
      <c r="Y113" t="str">
        <f t="shared" si="31"/>
        <v/>
      </c>
      <c r="Z113" t="str">
        <f t="shared" si="32"/>
        <v/>
      </c>
      <c r="AA113" t="str">
        <f t="shared" si="33"/>
        <v/>
      </c>
      <c r="AB113" t="str">
        <f>IFERROR(VLOOKUP(AK113,Table33[#All],2,FALSE),"")</f>
        <v/>
      </c>
      <c r="AC113" t="str">
        <f t="shared" si="24"/>
        <v/>
      </c>
      <c r="AD113" t="str">
        <f t="shared" si="34"/>
        <v/>
      </c>
      <c r="AE113" t="str">
        <f>IF(B113="","",VLOOKUP(AD113,vlookup!$A$1:$B$12,2,FALSE))</f>
        <v/>
      </c>
      <c r="AF113" s="1" t="str">
        <f t="shared" si="35"/>
        <v/>
      </c>
      <c r="AG113" s="4" t="str">
        <f t="shared" si="36"/>
        <v/>
      </c>
      <c r="AH113" t="str">
        <f>IFERROR(VLOOKUP(AK113,Table33[#All],3,FALSE),"")</f>
        <v/>
      </c>
      <c r="AI113" t="str">
        <f>IFERROR(IF(AH113="enewsletters",IF(AF113+1&gt;VLOOKUP(AK113,Table33[#All],6,FALSE),VLOOKUP(AK113,Table33[#All],7,FALSE),VLOOKUP(AK113,Table33[#All],5,FALSE)),""),"")</f>
        <v/>
      </c>
      <c r="AJ113" t="str">
        <f>IFERROR(VLOOKUP(AK113,Table33[#All],4,FALSE),"")</f>
        <v/>
      </c>
      <c r="AK113">
        <f t="shared" si="37"/>
        <v>0</v>
      </c>
    </row>
    <row r="114" spans="4:37" x14ac:dyDescent="0.25">
      <c r="D114" s="6"/>
      <c r="I114" s="7"/>
      <c r="N114" s="7"/>
      <c r="O114" s="7"/>
      <c r="P114" s="7"/>
      <c r="Q114" s="7"/>
      <c r="R114" s="7"/>
      <c r="T114" s="7"/>
      <c r="V114" s="7"/>
      <c r="W114" t="str">
        <f t="shared" si="29"/>
        <v/>
      </c>
      <c r="X114" t="str">
        <f t="shared" si="30"/>
        <v/>
      </c>
      <c r="Y114" t="str">
        <f t="shared" si="31"/>
        <v/>
      </c>
      <c r="Z114" t="str">
        <f t="shared" si="32"/>
        <v/>
      </c>
      <c r="AA114" t="str">
        <f t="shared" si="33"/>
        <v/>
      </c>
      <c r="AB114" t="str">
        <f>IFERROR(VLOOKUP(AK114,Table33[#All],2,FALSE),"")</f>
        <v/>
      </c>
      <c r="AC114" t="str">
        <f t="shared" si="24"/>
        <v/>
      </c>
      <c r="AD114" t="str">
        <f t="shared" si="34"/>
        <v/>
      </c>
      <c r="AE114" t="str">
        <f>IF(B114="","",VLOOKUP(AD114,vlookup!$A$1:$B$12,2,FALSE))</f>
        <v/>
      </c>
      <c r="AF114" s="1" t="str">
        <f t="shared" si="35"/>
        <v/>
      </c>
      <c r="AG114" s="4" t="str">
        <f t="shared" si="36"/>
        <v/>
      </c>
      <c r="AH114" t="str">
        <f>IFERROR(VLOOKUP(AK114,Table33[#All],3,FALSE),"")</f>
        <v/>
      </c>
      <c r="AI114" t="str">
        <f>IFERROR(IF(AH114="enewsletters",IF(AF114+1&gt;VLOOKUP(AK114,Table33[#All],6,FALSE),VLOOKUP(AK114,Table33[#All],7,FALSE),VLOOKUP(AK114,Table33[#All],5,FALSE)),""),"")</f>
        <v/>
      </c>
      <c r="AJ114" t="str">
        <f>IFERROR(VLOOKUP(AK114,Table33[#All],4,FALSE),"")</f>
        <v/>
      </c>
      <c r="AK114">
        <f t="shared" si="37"/>
        <v>0</v>
      </c>
    </row>
    <row r="115" spans="4:37" x14ac:dyDescent="0.25">
      <c r="D115" s="6"/>
      <c r="I115" s="7"/>
      <c r="N115" s="7"/>
      <c r="O115" s="7"/>
      <c r="P115" s="7"/>
      <c r="Q115" s="7"/>
      <c r="R115" s="7"/>
      <c r="T115" s="7"/>
      <c r="V115" s="7"/>
      <c r="W115" t="str">
        <f t="shared" si="29"/>
        <v/>
      </c>
      <c r="X115" t="str">
        <f t="shared" si="30"/>
        <v/>
      </c>
      <c r="Y115" t="str">
        <f t="shared" si="31"/>
        <v/>
      </c>
      <c r="Z115" t="str">
        <f t="shared" si="32"/>
        <v/>
      </c>
      <c r="AA115" t="str">
        <f t="shared" si="33"/>
        <v/>
      </c>
      <c r="AB115" t="str">
        <f>IFERROR(VLOOKUP(AK115,Table33[#All],2,FALSE),"")</f>
        <v/>
      </c>
      <c r="AC115" t="str">
        <f t="shared" si="24"/>
        <v/>
      </c>
      <c r="AD115" t="str">
        <f t="shared" ref="AD115:AD126" si="38">IF(B115="","",MONTH(D115))</f>
        <v/>
      </c>
      <c r="AE115" t="str">
        <f>IF(B115="","",VLOOKUP(AD115,vlookup!$A$1:$B$12,2,FALSE))</f>
        <v/>
      </c>
      <c r="AF115" s="1" t="str">
        <f t="shared" ref="AF115:AF126" si="39">IF(B115="","",DATE(YEAR(D115),MONTH(D115),DAY(D115)))</f>
        <v/>
      </c>
      <c r="AG115" s="4" t="str">
        <f t="shared" ref="AG115:AG126" si="40">IF(E115="","",TIME(HOUR(D115),MINUTE(D115),))</f>
        <v/>
      </c>
      <c r="AH115" t="str">
        <f>IFERROR(VLOOKUP(AK115,Table33[#All],3,FALSE),"")</f>
        <v/>
      </c>
      <c r="AI115" t="str">
        <f>IFERROR(IF(AH115="enewsletters",IF(AF115+1&gt;VLOOKUP(AK115,Table33[#All],6,FALSE),VLOOKUP(AK115,Table33[#All],7,FALSE),VLOOKUP(AK115,Table33[#All],5,FALSE)),""),"")</f>
        <v/>
      </c>
      <c r="AJ115" t="str">
        <f>IFERROR(VLOOKUP(AK115,Table33[#All],4,FALSE),"")</f>
        <v/>
      </c>
      <c r="AK115">
        <f t="shared" ref="AK115:AK126" si="41">IF(C115="",B115,B115&amp;"; "&amp;C115)</f>
        <v>0</v>
      </c>
    </row>
    <row r="116" spans="4:37" x14ac:dyDescent="0.25">
      <c r="D116" s="6"/>
      <c r="I116" s="7"/>
      <c r="N116" s="7"/>
      <c r="O116" s="7"/>
      <c r="P116" s="7"/>
      <c r="Q116" s="7"/>
      <c r="R116" s="7"/>
      <c r="T116" s="7"/>
      <c r="V116" s="7"/>
      <c r="W116" t="str">
        <f t="shared" si="29"/>
        <v/>
      </c>
      <c r="X116" t="str">
        <f t="shared" si="30"/>
        <v/>
      </c>
      <c r="Y116" t="str">
        <f t="shared" si="31"/>
        <v/>
      </c>
      <c r="Z116" t="str">
        <f t="shared" si="32"/>
        <v/>
      </c>
      <c r="AA116" t="str">
        <f t="shared" si="33"/>
        <v/>
      </c>
      <c r="AB116" t="str">
        <f>IFERROR(VLOOKUP(AK116,Table33[#All],2,FALSE),"")</f>
        <v/>
      </c>
      <c r="AC116" t="str">
        <f t="shared" si="24"/>
        <v/>
      </c>
      <c r="AD116" t="str">
        <f t="shared" si="38"/>
        <v/>
      </c>
      <c r="AE116" t="str">
        <f>IF(B116="","",VLOOKUP(AD116,vlookup!$A$1:$B$12,2,FALSE))</f>
        <v/>
      </c>
      <c r="AF116" s="1" t="str">
        <f t="shared" si="39"/>
        <v/>
      </c>
      <c r="AG116" s="4" t="str">
        <f t="shared" si="40"/>
        <v/>
      </c>
      <c r="AH116" t="str">
        <f>IFERROR(VLOOKUP(AK116,Table33[#All],3,FALSE),"")</f>
        <v/>
      </c>
      <c r="AI116" t="str">
        <f>IFERROR(IF(AH116="enewsletters",IF(AF116+1&gt;VLOOKUP(AK116,Table33[#All],6,FALSE),VLOOKUP(AK116,Table33[#All],7,FALSE),VLOOKUP(AK116,Table33[#All],5,FALSE)),""),"")</f>
        <v/>
      </c>
      <c r="AJ116" t="str">
        <f>IFERROR(VLOOKUP(AK116,Table33[#All],4,FALSE),"")</f>
        <v/>
      </c>
      <c r="AK116">
        <f t="shared" si="41"/>
        <v>0</v>
      </c>
    </row>
    <row r="117" spans="4:37" x14ac:dyDescent="0.25">
      <c r="D117" s="6"/>
      <c r="I117" s="7"/>
      <c r="N117" s="7"/>
      <c r="O117" s="7"/>
      <c r="P117" s="7"/>
      <c r="Q117" s="7"/>
      <c r="R117" s="7"/>
      <c r="T117" s="7"/>
      <c r="V117" s="7"/>
      <c r="W117" t="str">
        <f t="shared" si="29"/>
        <v/>
      </c>
      <c r="X117" t="str">
        <f t="shared" si="30"/>
        <v/>
      </c>
      <c r="Y117" t="str">
        <f t="shared" si="31"/>
        <v/>
      </c>
      <c r="Z117" t="str">
        <f t="shared" si="32"/>
        <v/>
      </c>
      <c r="AA117" t="str">
        <f t="shared" si="33"/>
        <v/>
      </c>
      <c r="AB117" t="str">
        <f>IFERROR(VLOOKUP(AK117,Table33[#All],2,FALSE),"")</f>
        <v/>
      </c>
      <c r="AC117" t="str">
        <f t="shared" si="24"/>
        <v/>
      </c>
      <c r="AD117" t="str">
        <f t="shared" si="38"/>
        <v/>
      </c>
      <c r="AE117" t="str">
        <f>IF(B117="","",VLOOKUP(AD117,vlookup!$A$1:$B$12,2,FALSE))</f>
        <v/>
      </c>
      <c r="AF117" s="1" t="str">
        <f t="shared" si="39"/>
        <v/>
      </c>
      <c r="AG117" s="4" t="str">
        <f t="shared" si="40"/>
        <v/>
      </c>
      <c r="AH117" t="str">
        <f>IFERROR(VLOOKUP(AK117,Table33[#All],3,FALSE),"")</f>
        <v/>
      </c>
      <c r="AI117" t="str">
        <f>IFERROR(IF(AH117="enewsletters",IF(AF117+1&gt;VLOOKUP(AK117,Table33[#All],6,FALSE),VLOOKUP(AK117,Table33[#All],7,FALSE),VLOOKUP(AK117,Table33[#All],5,FALSE)),""),"")</f>
        <v/>
      </c>
      <c r="AJ117" t="str">
        <f>IFERROR(VLOOKUP(AK117,Table33[#All],4,FALSE),"")</f>
        <v/>
      </c>
      <c r="AK117">
        <f t="shared" si="41"/>
        <v>0</v>
      </c>
    </row>
    <row r="118" spans="4:37" x14ac:dyDescent="0.25">
      <c r="D118" s="6"/>
      <c r="I118" s="7"/>
      <c r="N118" s="7"/>
      <c r="O118" s="7"/>
      <c r="P118" s="7"/>
      <c r="Q118" s="7"/>
      <c r="R118" s="7"/>
      <c r="T118" s="7"/>
      <c r="V118" s="7"/>
      <c r="W118" t="str">
        <f t="shared" si="29"/>
        <v/>
      </c>
      <c r="X118" t="str">
        <f t="shared" si="30"/>
        <v/>
      </c>
      <c r="Y118" t="str">
        <f t="shared" si="31"/>
        <v/>
      </c>
      <c r="Z118" t="str">
        <f t="shared" si="32"/>
        <v/>
      </c>
      <c r="AA118" t="str">
        <f t="shared" si="33"/>
        <v/>
      </c>
      <c r="AB118" t="str">
        <f>IFERROR(VLOOKUP(AK118,Table33[#All],2,FALSE),"")</f>
        <v/>
      </c>
      <c r="AC118" t="str">
        <f t="shared" si="24"/>
        <v/>
      </c>
      <c r="AD118" t="str">
        <f t="shared" si="38"/>
        <v/>
      </c>
      <c r="AE118" t="str">
        <f>IF(B118="","",VLOOKUP(AD118,vlookup!$A$1:$B$12,2,FALSE))</f>
        <v/>
      </c>
      <c r="AF118" s="1" t="str">
        <f t="shared" si="39"/>
        <v/>
      </c>
      <c r="AG118" s="4" t="str">
        <f t="shared" si="40"/>
        <v/>
      </c>
      <c r="AH118" t="str">
        <f>IFERROR(VLOOKUP(AK118,Table33[#All],3,FALSE),"")</f>
        <v/>
      </c>
      <c r="AI118" t="str">
        <f>IFERROR(IF(AH118="enewsletters",IF(AF118+1&gt;VLOOKUP(AK118,Table33[#All],6,FALSE),VLOOKUP(AK118,Table33[#All],7,FALSE),VLOOKUP(AK118,Table33[#All],5,FALSE)),""),"")</f>
        <v/>
      </c>
      <c r="AJ118" t="str">
        <f>IFERROR(VLOOKUP(AK118,Table33[#All],4,FALSE),"")</f>
        <v/>
      </c>
      <c r="AK118">
        <f t="shared" si="41"/>
        <v>0</v>
      </c>
    </row>
    <row r="119" spans="4:37" x14ac:dyDescent="0.25">
      <c r="D119" s="6"/>
      <c r="I119" s="7"/>
      <c r="N119" s="7"/>
      <c r="O119" s="7"/>
      <c r="P119" s="7"/>
      <c r="Q119" s="7"/>
      <c r="R119" s="7"/>
      <c r="T119" s="7"/>
      <c r="V119" s="7"/>
      <c r="W119" t="str">
        <f t="shared" si="29"/>
        <v/>
      </c>
      <c r="X119" t="str">
        <f t="shared" si="30"/>
        <v/>
      </c>
      <c r="Y119" t="str">
        <f t="shared" si="31"/>
        <v/>
      </c>
      <c r="Z119" t="str">
        <f t="shared" si="32"/>
        <v/>
      </c>
      <c r="AA119" t="str">
        <f t="shared" si="33"/>
        <v/>
      </c>
      <c r="AB119" t="str">
        <f>IFERROR(VLOOKUP(AK119,Table33[#All],2,FALSE),"")</f>
        <v/>
      </c>
      <c r="AC119" t="str">
        <f t="shared" si="24"/>
        <v/>
      </c>
      <c r="AD119" t="str">
        <f t="shared" si="38"/>
        <v/>
      </c>
      <c r="AE119" t="str">
        <f>IF(B119="","",VLOOKUP(AD119,vlookup!$A$1:$B$12,2,FALSE))</f>
        <v/>
      </c>
      <c r="AF119" s="1" t="str">
        <f t="shared" si="39"/>
        <v/>
      </c>
      <c r="AG119" s="4" t="str">
        <f t="shared" si="40"/>
        <v/>
      </c>
      <c r="AH119" t="str">
        <f>IFERROR(VLOOKUP(AK119,Table33[#All],3,FALSE),"")</f>
        <v/>
      </c>
      <c r="AI119" t="str">
        <f>IFERROR(IF(AH119="enewsletters",IF(AF119+1&gt;VLOOKUP(AK119,Table33[#All],6,FALSE),VLOOKUP(AK119,Table33[#All],7,FALSE),VLOOKUP(AK119,Table33[#All],5,FALSE)),""),"")</f>
        <v/>
      </c>
      <c r="AJ119" t="str">
        <f>IFERROR(VLOOKUP(AK119,Table33[#All],4,FALSE),"")</f>
        <v/>
      </c>
      <c r="AK119">
        <f t="shared" si="41"/>
        <v>0</v>
      </c>
    </row>
    <row r="120" spans="4:37" x14ac:dyDescent="0.25">
      <c r="D120" s="6"/>
      <c r="I120" s="7"/>
      <c r="N120" s="7"/>
      <c r="O120" s="7"/>
      <c r="P120" s="7"/>
      <c r="Q120" s="7"/>
      <c r="R120" s="7"/>
      <c r="T120" s="7"/>
      <c r="V120" s="7"/>
      <c r="W120" t="str">
        <f t="shared" si="29"/>
        <v/>
      </c>
      <c r="X120" t="str">
        <f t="shared" si="30"/>
        <v/>
      </c>
      <c r="Y120" t="str">
        <f t="shared" si="31"/>
        <v/>
      </c>
      <c r="Z120" t="str">
        <f t="shared" si="32"/>
        <v/>
      </c>
      <c r="AA120" t="str">
        <f t="shared" si="33"/>
        <v/>
      </c>
      <c r="AB120" t="str">
        <f>IFERROR(VLOOKUP(AK120,Table33[#All],2,FALSE),"")</f>
        <v/>
      </c>
      <c r="AC120" t="str">
        <f t="shared" si="24"/>
        <v/>
      </c>
      <c r="AD120" t="str">
        <f t="shared" si="38"/>
        <v/>
      </c>
      <c r="AE120" t="str">
        <f>IF(B120="","",VLOOKUP(AD120,vlookup!$A$1:$B$12,2,FALSE))</f>
        <v/>
      </c>
      <c r="AF120" s="1" t="str">
        <f t="shared" si="39"/>
        <v/>
      </c>
      <c r="AG120" s="4" t="str">
        <f t="shared" si="40"/>
        <v/>
      </c>
      <c r="AH120" t="str">
        <f>IFERROR(VLOOKUP(AK120,Table33[#All],3,FALSE),"")</f>
        <v/>
      </c>
      <c r="AI120" t="str">
        <f>IFERROR(IF(AH120="enewsletters",IF(AF120+1&gt;VLOOKUP(AK120,Table33[#All],6,FALSE),VLOOKUP(AK120,Table33[#All],7,FALSE),VLOOKUP(AK120,Table33[#All],5,FALSE)),""),"")</f>
        <v/>
      </c>
      <c r="AJ120" t="str">
        <f>IFERROR(VLOOKUP(AK120,Table33[#All],4,FALSE),"")</f>
        <v/>
      </c>
      <c r="AK120">
        <f t="shared" si="41"/>
        <v>0</v>
      </c>
    </row>
    <row r="121" spans="4:37" x14ac:dyDescent="0.25">
      <c r="D121" s="6"/>
      <c r="I121" s="7"/>
      <c r="N121" s="7"/>
      <c r="O121" s="7"/>
      <c r="P121" s="7"/>
      <c r="Q121" s="7"/>
      <c r="R121" s="7"/>
      <c r="T121" s="7"/>
      <c r="V121" s="7"/>
      <c r="W121" t="str">
        <f t="shared" si="29"/>
        <v/>
      </c>
      <c r="X121" t="str">
        <f t="shared" si="30"/>
        <v/>
      </c>
      <c r="Y121" t="str">
        <f t="shared" si="31"/>
        <v/>
      </c>
      <c r="Z121" t="str">
        <f t="shared" si="32"/>
        <v/>
      </c>
      <c r="AA121" t="str">
        <f t="shared" si="33"/>
        <v/>
      </c>
      <c r="AB121" t="str">
        <f>IFERROR(VLOOKUP(AK121,Table33[#All],2,FALSE),"")</f>
        <v/>
      </c>
      <c r="AC121" t="str">
        <f t="shared" si="24"/>
        <v/>
      </c>
      <c r="AD121" t="str">
        <f t="shared" si="38"/>
        <v/>
      </c>
      <c r="AE121" t="str">
        <f>IF(B121="","",VLOOKUP(AD121,vlookup!$A$1:$B$12,2,FALSE))</f>
        <v/>
      </c>
      <c r="AF121" s="1" t="str">
        <f t="shared" si="39"/>
        <v/>
      </c>
      <c r="AG121" s="4" t="str">
        <f t="shared" si="40"/>
        <v/>
      </c>
      <c r="AH121" t="str">
        <f>IFERROR(VLOOKUP(AK121,Table33[#All],3,FALSE),"")</f>
        <v/>
      </c>
      <c r="AI121" t="str">
        <f>IFERROR(IF(AH121="enewsletters",IF(AF121+1&gt;VLOOKUP(AK121,Table33[#All],6,FALSE),VLOOKUP(AK121,Table33[#All],7,FALSE),VLOOKUP(AK121,Table33[#All],5,FALSE)),""),"")</f>
        <v/>
      </c>
      <c r="AJ121" t="str">
        <f>IFERROR(VLOOKUP(AK121,Table33[#All],4,FALSE),"")</f>
        <v/>
      </c>
      <c r="AK121">
        <f t="shared" si="41"/>
        <v>0</v>
      </c>
    </row>
    <row r="122" spans="4:37" x14ac:dyDescent="0.25">
      <c r="D122" s="6"/>
      <c r="I122" s="7"/>
      <c r="N122" s="7"/>
      <c r="O122" s="7"/>
      <c r="P122" s="7"/>
      <c r="Q122" s="7"/>
      <c r="R122" s="7"/>
      <c r="T122" s="7"/>
      <c r="V122" s="7"/>
      <c r="W122" t="str">
        <f t="shared" si="29"/>
        <v/>
      </c>
      <c r="X122" t="str">
        <f t="shared" si="30"/>
        <v/>
      </c>
      <c r="Y122" t="str">
        <f t="shared" si="31"/>
        <v/>
      </c>
      <c r="Z122" t="str">
        <f t="shared" si="32"/>
        <v/>
      </c>
      <c r="AA122" t="str">
        <f t="shared" si="33"/>
        <v/>
      </c>
      <c r="AB122" t="str">
        <f>IFERROR(VLOOKUP(AK122,Table33[#All],2,FALSE),"")</f>
        <v/>
      </c>
      <c r="AC122" t="str">
        <f t="shared" si="24"/>
        <v/>
      </c>
      <c r="AD122" t="str">
        <f t="shared" si="38"/>
        <v/>
      </c>
      <c r="AE122" t="str">
        <f>IF(B122="","",VLOOKUP(AD122,vlookup!$A$1:$B$12,2,FALSE))</f>
        <v/>
      </c>
      <c r="AF122" s="1" t="str">
        <f t="shared" si="39"/>
        <v/>
      </c>
      <c r="AG122" s="4" t="str">
        <f t="shared" si="40"/>
        <v/>
      </c>
      <c r="AH122" t="str">
        <f>IFERROR(VLOOKUP(AK122,Table33[#All],3,FALSE),"")</f>
        <v/>
      </c>
      <c r="AI122" t="str">
        <f>IFERROR(IF(AH122="enewsletters",IF(AF122+1&gt;VLOOKUP(AK122,Table33[#All],6,FALSE),VLOOKUP(AK122,Table33[#All],7,FALSE),VLOOKUP(AK122,Table33[#All],5,FALSE)),""),"")</f>
        <v/>
      </c>
      <c r="AJ122" t="str">
        <f>IFERROR(VLOOKUP(AK122,Table33[#All],4,FALSE),"")</f>
        <v/>
      </c>
      <c r="AK122">
        <f t="shared" si="41"/>
        <v>0</v>
      </c>
    </row>
    <row r="123" spans="4:37" x14ac:dyDescent="0.25">
      <c r="D123" s="6"/>
      <c r="I123" s="7"/>
      <c r="N123" s="7"/>
      <c r="O123" s="7"/>
      <c r="P123" s="7"/>
      <c r="Q123" s="7"/>
      <c r="R123" s="7"/>
      <c r="T123" s="7"/>
      <c r="V123" s="7"/>
      <c r="W123" t="str">
        <f t="shared" si="29"/>
        <v/>
      </c>
      <c r="X123" t="str">
        <f t="shared" si="30"/>
        <v/>
      </c>
      <c r="Y123" t="str">
        <f t="shared" si="31"/>
        <v/>
      </c>
      <c r="Z123" t="str">
        <f t="shared" si="32"/>
        <v/>
      </c>
      <c r="AA123" t="str">
        <f t="shared" si="33"/>
        <v/>
      </c>
      <c r="AB123" t="str">
        <f>IFERROR(VLOOKUP(AK123,Table33[#All],2,FALSE),"")</f>
        <v/>
      </c>
      <c r="AC123" t="str">
        <f t="shared" si="24"/>
        <v/>
      </c>
      <c r="AD123" t="str">
        <f t="shared" si="38"/>
        <v/>
      </c>
      <c r="AE123" t="str">
        <f>IF(B123="","",VLOOKUP(AD123,vlookup!$A$1:$B$12,2,FALSE))</f>
        <v/>
      </c>
      <c r="AF123" s="1" t="str">
        <f t="shared" si="39"/>
        <v/>
      </c>
      <c r="AG123" s="4" t="str">
        <f t="shared" si="40"/>
        <v/>
      </c>
      <c r="AH123" t="str">
        <f>IFERROR(VLOOKUP(AK123,Table33[#All],3,FALSE),"")</f>
        <v/>
      </c>
      <c r="AI123" t="str">
        <f>IFERROR(IF(AH123="enewsletters",IF(AF123+1&gt;VLOOKUP(AK123,Table33[#All],6,FALSE),VLOOKUP(AK123,Table33[#All],7,FALSE),VLOOKUP(AK123,Table33[#All],5,FALSE)),""),"")</f>
        <v/>
      </c>
      <c r="AJ123" t="str">
        <f>IFERROR(VLOOKUP(AK123,Table33[#All],4,FALSE),"")</f>
        <v/>
      </c>
      <c r="AK123">
        <f t="shared" si="41"/>
        <v>0</v>
      </c>
    </row>
    <row r="124" spans="4:37" x14ac:dyDescent="0.25">
      <c r="D124" s="6"/>
      <c r="I124" s="7"/>
      <c r="N124" s="7"/>
      <c r="O124" s="7"/>
      <c r="P124" s="7"/>
      <c r="Q124" s="7"/>
      <c r="R124" s="7"/>
      <c r="T124" s="7"/>
      <c r="V124" s="7"/>
      <c r="W124" t="str">
        <f t="shared" si="29"/>
        <v/>
      </c>
      <c r="X124" t="str">
        <f t="shared" si="30"/>
        <v/>
      </c>
      <c r="Y124" t="str">
        <f t="shared" si="31"/>
        <v/>
      </c>
      <c r="Z124" t="str">
        <f t="shared" si="32"/>
        <v/>
      </c>
      <c r="AA124" t="str">
        <f t="shared" si="33"/>
        <v/>
      </c>
      <c r="AB124" t="str">
        <f>IFERROR(VLOOKUP(AK124,Table33[#All],2,FALSE),"")</f>
        <v/>
      </c>
      <c r="AC124" t="str">
        <f t="shared" si="24"/>
        <v/>
      </c>
      <c r="AD124" t="str">
        <f t="shared" si="38"/>
        <v/>
      </c>
      <c r="AE124" t="str">
        <f>IF(B124="","",VLOOKUP(AD124,vlookup!$A$1:$B$12,2,FALSE))</f>
        <v/>
      </c>
      <c r="AF124" s="1" t="str">
        <f t="shared" si="39"/>
        <v/>
      </c>
      <c r="AG124" s="4" t="str">
        <f t="shared" si="40"/>
        <v/>
      </c>
      <c r="AH124" t="str">
        <f>IFERROR(VLOOKUP(AK124,Table33[#All],3,FALSE),"")</f>
        <v/>
      </c>
      <c r="AI124" t="str">
        <f>IFERROR(IF(AH124="enewsletters",IF(AF124+1&gt;VLOOKUP(AK124,Table33[#All],6,FALSE),VLOOKUP(AK124,Table33[#All],7,FALSE),VLOOKUP(AK124,Table33[#All],5,FALSE)),""),"")</f>
        <v/>
      </c>
      <c r="AJ124" t="str">
        <f>IFERROR(VLOOKUP(AK124,Table33[#All],4,FALSE),"")</f>
        <v/>
      </c>
      <c r="AK124">
        <f t="shared" si="41"/>
        <v>0</v>
      </c>
    </row>
    <row r="125" spans="4:37" x14ac:dyDescent="0.25">
      <c r="D125" s="6"/>
      <c r="I125" s="7"/>
      <c r="N125" s="7"/>
      <c r="O125" s="7"/>
      <c r="P125" s="7"/>
      <c r="Q125" s="7"/>
      <c r="R125" s="7"/>
      <c r="T125" s="7"/>
      <c r="V125" s="7"/>
      <c r="W125" t="str">
        <f t="shared" si="29"/>
        <v/>
      </c>
      <c r="X125" t="str">
        <f t="shared" si="30"/>
        <v/>
      </c>
      <c r="Y125" t="str">
        <f t="shared" si="31"/>
        <v/>
      </c>
      <c r="Z125" t="str">
        <f t="shared" si="32"/>
        <v/>
      </c>
      <c r="AA125" t="str">
        <f t="shared" si="33"/>
        <v/>
      </c>
      <c r="AB125" t="str">
        <f>IFERROR(VLOOKUP(AK125,Table33[#All],2,FALSE),"")</f>
        <v/>
      </c>
      <c r="AC125" t="str">
        <f t="shared" si="24"/>
        <v/>
      </c>
      <c r="AD125" t="str">
        <f t="shared" si="38"/>
        <v/>
      </c>
      <c r="AE125" t="str">
        <f>IF(B125="","",VLOOKUP(AD125,vlookup!$A$1:$B$12,2,FALSE))</f>
        <v/>
      </c>
      <c r="AF125" s="1" t="str">
        <f t="shared" si="39"/>
        <v/>
      </c>
      <c r="AG125" s="4" t="str">
        <f t="shared" si="40"/>
        <v/>
      </c>
      <c r="AH125" t="str">
        <f>IFERROR(VLOOKUP(AK125,Table33[#All],3,FALSE),"")</f>
        <v/>
      </c>
      <c r="AI125" t="str">
        <f>IFERROR(IF(AH125="enewsletters",IF(AF125+1&gt;VLOOKUP(AK125,Table33[#All],6,FALSE),VLOOKUP(AK125,Table33[#All],7,FALSE),VLOOKUP(AK125,Table33[#All],5,FALSE)),""),"")</f>
        <v/>
      </c>
      <c r="AJ125" t="str">
        <f>IFERROR(VLOOKUP(AK125,Table33[#All],4,FALSE),"")</f>
        <v/>
      </c>
      <c r="AK125">
        <f t="shared" si="41"/>
        <v>0</v>
      </c>
    </row>
    <row r="126" spans="4:37" x14ac:dyDescent="0.25">
      <c r="D126" s="6"/>
      <c r="I126" s="7"/>
      <c r="N126" s="7"/>
      <c r="O126" s="7"/>
      <c r="P126" s="7"/>
      <c r="Q126" s="7"/>
      <c r="R126" s="7"/>
      <c r="T126" s="7"/>
      <c r="V126" s="7"/>
      <c r="W126" t="str">
        <f t="shared" si="29"/>
        <v/>
      </c>
      <c r="X126" t="str">
        <f t="shared" si="30"/>
        <v/>
      </c>
      <c r="Y126" t="str">
        <f t="shared" si="31"/>
        <v/>
      </c>
      <c r="Z126" t="str">
        <f t="shared" si="32"/>
        <v/>
      </c>
      <c r="AA126" t="str">
        <f t="shared" si="33"/>
        <v/>
      </c>
      <c r="AB126" t="str">
        <f>IFERROR(VLOOKUP(AK126,Table33[#All],2,FALSE),"")</f>
        <v/>
      </c>
      <c r="AC126" t="str">
        <f t="shared" si="24"/>
        <v/>
      </c>
      <c r="AD126" t="str">
        <f t="shared" si="38"/>
        <v/>
      </c>
      <c r="AE126" t="str">
        <f>IF(B126="","",VLOOKUP(AD126,vlookup!$A$1:$B$12,2,FALSE))</f>
        <v/>
      </c>
      <c r="AF126" s="1" t="str">
        <f t="shared" si="39"/>
        <v/>
      </c>
      <c r="AG126" s="4" t="str">
        <f t="shared" si="40"/>
        <v/>
      </c>
      <c r="AH126" t="str">
        <f>IFERROR(VLOOKUP(AK126,Table33[#All],3,FALSE),"")</f>
        <v/>
      </c>
      <c r="AI126" t="str">
        <f>IFERROR(IF(AH126="enewsletters",IF(AF126+1&gt;VLOOKUP(AK126,Table33[#All],6,FALSE),VLOOKUP(AK126,Table33[#All],7,FALSE),VLOOKUP(AK126,Table33[#All],5,FALSE)),""),"")</f>
        <v/>
      </c>
      <c r="AJ126" t="str">
        <f>IFERROR(VLOOKUP(AK126,Table33[#All],4,FALSE),"")</f>
        <v/>
      </c>
      <c r="AK126">
        <f t="shared" si="41"/>
        <v>0</v>
      </c>
    </row>
    <row r="127" spans="4:37" x14ac:dyDescent="0.25">
      <c r="D127" s="6"/>
      <c r="I127" s="7"/>
      <c r="N127" s="7"/>
      <c r="O127" s="7"/>
      <c r="P127" s="7"/>
      <c r="Q127" s="7"/>
      <c r="R127" s="7"/>
      <c r="T127" s="7"/>
      <c r="V127" s="7"/>
      <c r="W127" t="str">
        <f t="shared" ref="W127:W158" si="42">IF(AA127="test","",IF(A127="","",UPPER(MID(E127,SEARCH("_",E127)+1,SEARCH("_",E127,SEARCH("_",E127)+1)-SEARCH("_",E127)-1))))</f>
        <v/>
      </c>
      <c r="X127" t="str">
        <f t="shared" ref="X127:X158" si="43">IF(E127="","",IF(OR(ISERROR(SEARCH("test of",E127))=FALSE,ISERROR(SEARCH("test",C127))=FALSE,ISERROR(SEARCH("spam analysis",E127))=FALSE)=TRUE,"Test","Live"))</f>
        <v/>
      </c>
      <c r="Y127" t="str">
        <f t="shared" ref="Y127:Y158" si="44">IF(E127="","",IF(ISERROR(SEARCH("seed",C127))=TRUE,"Live","SEED"))</f>
        <v/>
      </c>
      <c r="Z127" t="str">
        <f t="shared" ref="Z127:Z158" si="45">IF(A127="MessageID","header","")</f>
        <v/>
      </c>
      <c r="AA127" t="str">
        <f t="shared" ref="AA127:AA158" si="46">IF(A127="","",IF(OR(X127="test",Y127="seed",Z127="header")=TRUE,"Test","Live"))</f>
        <v/>
      </c>
      <c r="AB127" t="str">
        <f>IFERROR(VLOOKUP(AK127,Table33[#All],2,FALSE),"")</f>
        <v/>
      </c>
      <c r="AC127" t="str">
        <f t="shared" si="24"/>
        <v/>
      </c>
      <c r="AD127" t="str">
        <f t="shared" ref="AD127:AD190" si="47">IF(B127="","",MONTH(D127))</f>
        <v/>
      </c>
      <c r="AE127" t="str">
        <f>IF(B127="","",VLOOKUP(AD127,vlookup!$A$1:$B$12,2,FALSE))</f>
        <v/>
      </c>
      <c r="AF127" s="1" t="str">
        <f t="shared" ref="AF127:AF190" si="48">IF(B127="","",DATE(YEAR(D127),MONTH(D127),DAY(D127)))</f>
        <v/>
      </c>
      <c r="AG127" s="4" t="str">
        <f t="shared" ref="AG127:AG190" si="49">IF(E127="","",TIME(HOUR(D127),MINUTE(D127),))</f>
        <v/>
      </c>
      <c r="AH127" t="str">
        <f>IFERROR(VLOOKUP(AK127,Table33[#All],3,FALSE),"")</f>
        <v/>
      </c>
      <c r="AI127" t="str">
        <f>IFERROR(IF(AH127="enewsletters",IF(AF127+1&gt;VLOOKUP(AK127,Table33[#All],6,FALSE),VLOOKUP(AK127,Table33[#All],7,FALSE),VLOOKUP(AK127,Table33[#All],5,FALSE)),""),"")</f>
        <v/>
      </c>
      <c r="AJ127" t="str">
        <f>IFERROR(VLOOKUP(AK127,Table33[#All],4,FALSE),"")</f>
        <v/>
      </c>
      <c r="AK127">
        <f t="shared" ref="AK127:AK190" si="50">IF(C127="",B127,B127&amp;"; "&amp;C127)</f>
        <v>0</v>
      </c>
    </row>
    <row r="128" spans="4:37" x14ac:dyDescent="0.25">
      <c r="D128" s="6"/>
      <c r="I128" s="7"/>
      <c r="N128" s="7"/>
      <c r="O128" s="7"/>
      <c r="P128" s="7"/>
      <c r="Q128" s="7"/>
      <c r="R128" s="7"/>
      <c r="T128" s="7"/>
      <c r="V128" s="7"/>
      <c r="W128" t="str">
        <f t="shared" si="42"/>
        <v/>
      </c>
      <c r="X128" t="str">
        <f t="shared" si="43"/>
        <v/>
      </c>
      <c r="Y128" t="str">
        <f t="shared" si="44"/>
        <v/>
      </c>
      <c r="Z128" t="str">
        <f t="shared" si="45"/>
        <v/>
      </c>
      <c r="AA128" t="str">
        <f t="shared" si="46"/>
        <v/>
      </c>
      <c r="AB128" t="str">
        <f>IFERROR(VLOOKUP(AK128,Table33[#All],2,FALSE),"")</f>
        <v/>
      </c>
      <c r="AC128" t="str">
        <f t="shared" ref="AC128:AC191" si="51">IFERROR(IF(B128="","",YEAR(D128)),"")</f>
        <v/>
      </c>
      <c r="AD128" t="str">
        <f t="shared" si="47"/>
        <v/>
      </c>
      <c r="AE128" t="str">
        <f>IF(B128="","",VLOOKUP(AD128,vlookup!$A$1:$B$12,2,FALSE))</f>
        <v/>
      </c>
      <c r="AF128" s="1" t="str">
        <f t="shared" si="48"/>
        <v/>
      </c>
      <c r="AG128" s="4" t="str">
        <f t="shared" si="49"/>
        <v/>
      </c>
      <c r="AH128" t="str">
        <f>IFERROR(VLOOKUP(AK128,Table33[#All],3,FALSE),"")</f>
        <v/>
      </c>
      <c r="AI128" t="str">
        <f>IFERROR(IF(AH128="enewsletters",IF(AF128+1&gt;VLOOKUP(AK128,Table33[#All],6,FALSE),VLOOKUP(AK128,Table33[#All],7,FALSE),VLOOKUP(AK128,Table33[#All],5,FALSE)),""),"")</f>
        <v/>
      </c>
      <c r="AJ128" t="str">
        <f>IFERROR(VLOOKUP(AK128,Table33[#All],4,FALSE),"")</f>
        <v/>
      </c>
      <c r="AK128">
        <f t="shared" si="50"/>
        <v>0</v>
      </c>
    </row>
    <row r="129" spans="4:37" x14ac:dyDescent="0.25">
      <c r="D129" s="6"/>
      <c r="I129" s="7"/>
      <c r="N129" s="7"/>
      <c r="O129" s="7"/>
      <c r="P129" s="7"/>
      <c r="Q129" s="7"/>
      <c r="R129" s="7"/>
      <c r="T129" s="7"/>
      <c r="V129" s="7"/>
      <c r="W129" t="str">
        <f t="shared" si="42"/>
        <v/>
      </c>
      <c r="X129" t="str">
        <f t="shared" si="43"/>
        <v/>
      </c>
      <c r="Y129" t="str">
        <f t="shared" si="44"/>
        <v/>
      </c>
      <c r="Z129" t="str">
        <f t="shared" si="45"/>
        <v/>
      </c>
      <c r="AA129" t="str">
        <f t="shared" si="46"/>
        <v/>
      </c>
      <c r="AB129" t="str">
        <f>IFERROR(VLOOKUP(AK129,Table33[#All],2,FALSE),"")</f>
        <v/>
      </c>
      <c r="AC129" t="str">
        <f t="shared" si="51"/>
        <v/>
      </c>
      <c r="AD129" t="str">
        <f t="shared" si="47"/>
        <v/>
      </c>
      <c r="AE129" t="str">
        <f>IF(B129="","",VLOOKUP(AD129,vlookup!$A$1:$B$12,2,FALSE))</f>
        <v/>
      </c>
      <c r="AF129" s="1" t="str">
        <f t="shared" si="48"/>
        <v/>
      </c>
      <c r="AG129" s="4" t="str">
        <f t="shared" si="49"/>
        <v/>
      </c>
      <c r="AH129" t="str">
        <f>IFERROR(VLOOKUP(AK129,Table33[#All],3,FALSE),"")</f>
        <v/>
      </c>
      <c r="AI129" t="str">
        <f>IFERROR(IF(AH129="enewsletters",IF(AF129+1&gt;VLOOKUP(AK129,Table33[#All],6,FALSE),VLOOKUP(AK129,Table33[#All],7,FALSE),VLOOKUP(AK129,Table33[#All],5,FALSE)),""),"")</f>
        <v/>
      </c>
      <c r="AJ129" t="str">
        <f>IFERROR(VLOOKUP(AK129,Table33[#All],4,FALSE),"")</f>
        <v/>
      </c>
      <c r="AK129">
        <f t="shared" si="50"/>
        <v>0</v>
      </c>
    </row>
    <row r="130" spans="4:37" x14ac:dyDescent="0.25">
      <c r="D130" s="6"/>
      <c r="I130" s="7"/>
      <c r="N130" s="7"/>
      <c r="O130" s="7"/>
      <c r="P130" s="7"/>
      <c r="Q130" s="7"/>
      <c r="R130" s="7"/>
      <c r="T130" s="7"/>
      <c r="V130" s="7"/>
      <c r="W130" t="str">
        <f t="shared" si="42"/>
        <v/>
      </c>
      <c r="X130" t="str">
        <f t="shared" si="43"/>
        <v/>
      </c>
      <c r="Y130" t="str">
        <f t="shared" si="44"/>
        <v/>
      </c>
      <c r="Z130" t="str">
        <f t="shared" si="45"/>
        <v/>
      </c>
      <c r="AA130" t="str">
        <f t="shared" si="46"/>
        <v/>
      </c>
      <c r="AB130" t="str">
        <f>IFERROR(VLOOKUP(AK130,Table33[#All],2,FALSE),"")</f>
        <v/>
      </c>
      <c r="AC130" t="str">
        <f t="shared" si="51"/>
        <v/>
      </c>
      <c r="AD130" t="str">
        <f t="shared" si="47"/>
        <v/>
      </c>
      <c r="AE130" t="str">
        <f>IF(B130="","",VLOOKUP(AD130,vlookup!$A$1:$B$12,2,FALSE))</f>
        <v/>
      </c>
      <c r="AF130" s="1" t="str">
        <f t="shared" si="48"/>
        <v/>
      </c>
      <c r="AG130" s="4" t="str">
        <f t="shared" si="49"/>
        <v/>
      </c>
      <c r="AH130" t="str">
        <f>IFERROR(VLOOKUP(AK130,Table33[#All],3,FALSE),"")</f>
        <v/>
      </c>
      <c r="AI130" t="str">
        <f>IFERROR(IF(AH130="enewsletters",IF(AF130+1&gt;VLOOKUP(AK130,Table33[#All],6,FALSE),VLOOKUP(AK130,Table33[#All],7,FALSE),VLOOKUP(AK130,Table33[#All],5,FALSE)),""),"")</f>
        <v/>
      </c>
      <c r="AJ130" t="str">
        <f>IFERROR(VLOOKUP(AK130,Table33[#All],4,FALSE),"")</f>
        <v/>
      </c>
      <c r="AK130">
        <f t="shared" si="50"/>
        <v>0</v>
      </c>
    </row>
    <row r="131" spans="4:37" x14ac:dyDescent="0.25">
      <c r="D131" s="6"/>
      <c r="I131" s="7"/>
      <c r="N131" s="7"/>
      <c r="O131" s="7"/>
      <c r="P131" s="7"/>
      <c r="Q131" s="7"/>
      <c r="R131" s="7"/>
      <c r="T131" s="7"/>
      <c r="V131" s="7"/>
      <c r="W131" t="str">
        <f t="shared" si="42"/>
        <v/>
      </c>
      <c r="X131" t="str">
        <f t="shared" si="43"/>
        <v/>
      </c>
      <c r="Y131" t="str">
        <f t="shared" si="44"/>
        <v/>
      </c>
      <c r="Z131" t="str">
        <f t="shared" si="45"/>
        <v/>
      </c>
      <c r="AA131" t="str">
        <f t="shared" si="46"/>
        <v/>
      </c>
      <c r="AB131" t="str">
        <f>IFERROR(VLOOKUP(AK131,Table33[#All],2,FALSE),"")</f>
        <v/>
      </c>
      <c r="AC131" t="str">
        <f t="shared" si="51"/>
        <v/>
      </c>
      <c r="AD131" t="str">
        <f t="shared" si="47"/>
        <v/>
      </c>
      <c r="AE131" t="str">
        <f>IF(B131="","",VLOOKUP(AD131,vlookup!$A$1:$B$12,2,FALSE))</f>
        <v/>
      </c>
      <c r="AF131" s="1" t="str">
        <f t="shared" si="48"/>
        <v/>
      </c>
      <c r="AG131" s="4" t="str">
        <f t="shared" si="49"/>
        <v/>
      </c>
      <c r="AH131" t="str">
        <f>IFERROR(VLOOKUP(AK131,Table33[#All],3,FALSE),"")</f>
        <v/>
      </c>
      <c r="AI131" t="str">
        <f>IFERROR(IF(AH131="enewsletters",IF(AF131+1&gt;VLOOKUP(AK131,Table33[#All],6,FALSE),VLOOKUP(AK131,Table33[#All],7,FALSE),VLOOKUP(AK131,Table33[#All],5,FALSE)),""),"")</f>
        <v/>
      </c>
      <c r="AJ131" t="str">
        <f>IFERROR(VLOOKUP(AK131,Table33[#All],4,FALSE),"")</f>
        <v/>
      </c>
      <c r="AK131">
        <f t="shared" si="50"/>
        <v>0</v>
      </c>
    </row>
    <row r="132" spans="4:37" x14ac:dyDescent="0.25">
      <c r="D132" s="6"/>
      <c r="I132" s="7"/>
      <c r="N132" s="7"/>
      <c r="O132" s="7"/>
      <c r="P132" s="7"/>
      <c r="Q132" s="7"/>
      <c r="R132" s="7"/>
      <c r="T132" s="7"/>
      <c r="V132" s="7"/>
      <c r="W132" t="str">
        <f t="shared" si="42"/>
        <v/>
      </c>
      <c r="X132" t="str">
        <f t="shared" si="43"/>
        <v/>
      </c>
      <c r="Y132" t="str">
        <f t="shared" si="44"/>
        <v/>
      </c>
      <c r="Z132" t="str">
        <f t="shared" si="45"/>
        <v/>
      </c>
      <c r="AA132" t="str">
        <f t="shared" si="46"/>
        <v/>
      </c>
      <c r="AB132" t="str">
        <f>IFERROR(VLOOKUP(AK132,Table33[#All],2,FALSE),"")</f>
        <v/>
      </c>
      <c r="AC132" t="str">
        <f t="shared" si="51"/>
        <v/>
      </c>
      <c r="AD132" t="str">
        <f t="shared" si="47"/>
        <v/>
      </c>
      <c r="AE132" t="str">
        <f>IF(B132="","",VLOOKUP(AD132,vlookup!$A$1:$B$12,2,FALSE))</f>
        <v/>
      </c>
      <c r="AF132" s="1" t="str">
        <f t="shared" si="48"/>
        <v/>
      </c>
      <c r="AG132" s="4" t="str">
        <f t="shared" si="49"/>
        <v/>
      </c>
      <c r="AH132" t="str">
        <f>IFERROR(VLOOKUP(AK132,Table33[#All],3,FALSE),"")</f>
        <v/>
      </c>
      <c r="AI132" t="str">
        <f>IFERROR(IF(AH132="enewsletters",IF(AF132+1&gt;VLOOKUP(AK132,Table33[#All],6,FALSE),VLOOKUP(AK132,Table33[#All],7,FALSE),VLOOKUP(AK132,Table33[#All],5,FALSE)),""),"")</f>
        <v/>
      </c>
      <c r="AJ132" t="str">
        <f>IFERROR(VLOOKUP(AK132,Table33[#All],4,FALSE),"")</f>
        <v/>
      </c>
      <c r="AK132">
        <f t="shared" si="50"/>
        <v>0</v>
      </c>
    </row>
    <row r="133" spans="4:37" x14ac:dyDescent="0.25">
      <c r="D133" s="6"/>
      <c r="I133" s="7"/>
      <c r="N133" s="7"/>
      <c r="O133" s="7"/>
      <c r="P133" s="7"/>
      <c r="Q133" s="7"/>
      <c r="R133" s="7"/>
      <c r="T133" s="7"/>
      <c r="V133" s="7"/>
      <c r="W133" t="str">
        <f t="shared" si="42"/>
        <v/>
      </c>
      <c r="X133" t="str">
        <f t="shared" si="43"/>
        <v/>
      </c>
      <c r="Y133" t="str">
        <f t="shared" si="44"/>
        <v/>
      </c>
      <c r="Z133" t="str">
        <f t="shared" si="45"/>
        <v/>
      </c>
      <c r="AA133" t="str">
        <f t="shared" si="46"/>
        <v/>
      </c>
      <c r="AB133" t="str">
        <f>IFERROR(VLOOKUP(AK133,Table33[#All],2,FALSE),"")</f>
        <v/>
      </c>
      <c r="AC133" t="str">
        <f t="shared" si="51"/>
        <v/>
      </c>
      <c r="AD133" t="str">
        <f t="shared" si="47"/>
        <v/>
      </c>
      <c r="AE133" t="str">
        <f>IF(B133="","",VLOOKUP(AD133,vlookup!$A$1:$B$12,2,FALSE))</f>
        <v/>
      </c>
      <c r="AF133" s="1" t="str">
        <f t="shared" si="48"/>
        <v/>
      </c>
      <c r="AG133" s="4" t="str">
        <f t="shared" si="49"/>
        <v/>
      </c>
      <c r="AH133" t="str">
        <f>IFERROR(VLOOKUP(AK133,Table33[#All],3,FALSE),"")</f>
        <v/>
      </c>
      <c r="AI133" t="str">
        <f>IFERROR(IF(AH133="enewsletters",IF(AF133+1&gt;VLOOKUP(AK133,Table33[#All],6,FALSE),VLOOKUP(AK133,Table33[#All],7,FALSE),VLOOKUP(AK133,Table33[#All],5,FALSE)),""),"")</f>
        <v/>
      </c>
      <c r="AJ133" t="str">
        <f>IFERROR(VLOOKUP(AK133,Table33[#All],4,FALSE),"")</f>
        <v/>
      </c>
      <c r="AK133">
        <f t="shared" si="50"/>
        <v>0</v>
      </c>
    </row>
    <row r="134" spans="4:37" x14ac:dyDescent="0.25">
      <c r="D134" s="6"/>
      <c r="I134" s="7"/>
      <c r="N134" s="7"/>
      <c r="O134" s="7"/>
      <c r="P134" s="7"/>
      <c r="Q134" s="7"/>
      <c r="R134" s="7"/>
      <c r="T134" s="7"/>
      <c r="V134" s="7"/>
      <c r="W134" t="str">
        <f t="shared" si="42"/>
        <v/>
      </c>
      <c r="X134" t="str">
        <f t="shared" si="43"/>
        <v/>
      </c>
      <c r="Y134" t="str">
        <f t="shared" si="44"/>
        <v/>
      </c>
      <c r="Z134" t="str">
        <f t="shared" si="45"/>
        <v/>
      </c>
      <c r="AA134" t="str">
        <f t="shared" si="46"/>
        <v/>
      </c>
      <c r="AB134" t="str">
        <f>IFERROR(VLOOKUP(AK134,Table33[#All],2,FALSE),"")</f>
        <v/>
      </c>
      <c r="AC134" t="str">
        <f t="shared" si="51"/>
        <v/>
      </c>
      <c r="AD134" t="str">
        <f t="shared" si="47"/>
        <v/>
      </c>
      <c r="AE134" t="str">
        <f>IF(B134="","",VLOOKUP(AD134,vlookup!$A$1:$B$12,2,FALSE))</f>
        <v/>
      </c>
      <c r="AF134" s="1" t="str">
        <f t="shared" si="48"/>
        <v/>
      </c>
      <c r="AG134" s="4" t="str">
        <f t="shared" si="49"/>
        <v/>
      </c>
      <c r="AH134" t="str">
        <f>IFERROR(VLOOKUP(AK134,Table33[#All],3,FALSE),"")</f>
        <v/>
      </c>
      <c r="AI134" t="str">
        <f>IFERROR(IF(AH134="enewsletters",IF(AF134+1&gt;VLOOKUP(AK134,Table33[#All],6,FALSE),VLOOKUP(AK134,Table33[#All],7,FALSE),VLOOKUP(AK134,Table33[#All],5,FALSE)),""),"")</f>
        <v/>
      </c>
      <c r="AJ134" t="str">
        <f>IFERROR(VLOOKUP(AK134,Table33[#All],4,FALSE),"")</f>
        <v/>
      </c>
      <c r="AK134">
        <f t="shared" si="50"/>
        <v>0</v>
      </c>
    </row>
    <row r="135" spans="4:37" x14ac:dyDescent="0.25">
      <c r="D135" s="6"/>
      <c r="I135" s="7"/>
      <c r="N135" s="7"/>
      <c r="O135" s="7"/>
      <c r="P135" s="7"/>
      <c r="Q135" s="7"/>
      <c r="R135" s="7"/>
      <c r="T135" s="7"/>
      <c r="V135" s="7"/>
      <c r="W135" t="str">
        <f t="shared" si="42"/>
        <v/>
      </c>
      <c r="X135" t="str">
        <f t="shared" si="43"/>
        <v/>
      </c>
      <c r="Y135" t="str">
        <f t="shared" si="44"/>
        <v/>
      </c>
      <c r="Z135" t="str">
        <f t="shared" si="45"/>
        <v/>
      </c>
      <c r="AA135" t="str">
        <f t="shared" si="46"/>
        <v/>
      </c>
      <c r="AB135" t="str">
        <f>IFERROR(VLOOKUP(AK135,Table33[#All],2,FALSE),"")</f>
        <v/>
      </c>
      <c r="AC135" t="str">
        <f t="shared" si="51"/>
        <v/>
      </c>
      <c r="AD135" t="str">
        <f t="shared" si="47"/>
        <v/>
      </c>
      <c r="AE135" t="str">
        <f>IF(B135="","",VLOOKUP(AD135,vlookup!$A$1:$B$12,2,FALSE))</f>
        <v/>
      </c>
      <c r="AF135" s="1" t="str">
        <f t="shared" si="48"/>
        <v/>
      </c>
      <c r="AG135" s="4" t="str">
        <f t="shared" si="49"/>
        <v/>
      </c>
      <c r="AH135" t="str">
        <f>IFERROR(VLOOKUP(AK135,Table33[#All],3,FALSE),"")</f>
        <v/>
      </c>
      <c r="AI135" t="str">
        <f>IFERROR(IF(AH135="enewsletters",IF(AF135+1&gt;VLOOKUP(AK135,Table33[#All],6,FALSE),VLOOKUP(AK135,Table33[#All],7,FALSE),VLOOKUP(AK135,Table33[#All],5,FALSE)),""),"")</f>
        <v/>
      </c>
      <c r="AJ135" t="str">
        <f>IFERROR(VLOOKUP(AK135,Table33[#All],4,FALSE),"")</f>
        <v/>
      </c>
      <c r="AK135">
        <f t="shared" si="50"/>
        <v>0</v>
      </c>
    </row>
    <row r="136" spans="4:37" x14ac:dyDescent="0.25">
      <c r="D136" s="6"/>
      <c r="I136" s="7"/>
      <c r="N136" s="7"/>
      <c r="O136" s="7"/>
      <c r="P136" s="7"/>
      <c r="Q136" s="7"/>
      <c r="R136" s="7"/>
      <c r="T136" s="7"/>
      <c r="V136" s="7"/>
      <c r="W136" t="str">
        <f t="shared" si="42"/>
        <v/>
      </c>
      <c r="X136" t="str">
        <f t="shared" si="43"/>
        <v/>
      </c>
      <c r="Y136" t="str">
        <f t="shared" si="44"/>
        <v/>
      </c>
      <c r="Z136" t="str">
        <f t="shared" si="45"/>
        <v/>
      </c>
      <c r="AA136" t="str">
        <f t="shared" si="46"/>
        <v/>
      </c>
      <c r="AB136" t="str">
        <f>IFERROR(VLOOKUP(AK136,Table33[#All],2,FALSE),"")</f>
        <v/>
      </c>
      <c r="AC136" t="str">
        <f t="shared" si="51"/>
        <v/>
      </c>
      <c r="AD136" t="str">
        <f t="shared" si="47"/>
        <v/>
      </c>
      <c r="AE136" t="str">
        <f>IF(B136="","",VLOOKUP(AD136,vlookup!$A$1:$B$12,2,FALSE))</f>
        <v/>
      </c>
      <c r="AF136" s="1" t="str">
        <f t="shared" si="48"/>
        <v/>
      </c>
      <c r="AG136" s="4" t="str">
        <f t="shared" si="49"/>
        <v/>
      </c>
      <c r="AH136" t="str">
        <f>IFERROR(VLOOKUP(AK136,Table33[#All],3,FALSE),"")</f>
        <v/>
      </c>
      <c r="AI136" t="str">
        <f>IFERROR(IF(AH136="enewsletters",IF(AF136+1&gt;VLOOKUP(AK136,Table33[#All],6,FALSE),VLOOKUP(AK136,Table33[#All],7,FALSE),VLOOKUP(AK136,Table33[#All],5,FALSE)),""),"")</f>
        <v/>
      </c>
      <c r="AJ136" t="str">
        <f>IFERROR(VLOOKUP(AK136,Table33[#All],4,FALSE),"")</f>
        <v/>
      </c>
      <c r="AK136">
        <f t="shared" si="50"/>
        <v>0</v>
      </c>
    </row>
    <row r="137" spans="4:37" x14ac:dyDescent="0.25">
      <c r="D137" s="6"/>
      <c r="I137" s="7"/>
      <c r="N137" s="7"/>
      <c r="O137" s="7"/>
      <c r="P137" s="7"/>
      <c r="Q137" s="7"/>
      <c r="R137" s="7"/>
      <c r="T137" s="7"/>
      <c r="V137" s="7"/>
      <c r="W137" t="str">
        <f t="shared" si="42"/>
        <v/>
      </c>
      <c r="X137" t="str">
        <f t="shared" si="43"/>
        <v/>
      </c>
      <c r="Y137" t="str">
        <f t="shared" si="44"/>
        <v/>
      </c>
      <c r="Z137" t="str">
        <f t="shared" si="45"/>
        <v/>
      </c>
      <c r="AA137" t="str">
        <f t="shared" si="46"/>
        <v/>
      </c>
      <c r="AB137" t="str">
        <f>IFERROR(VLOOKUP(AK137,Table33[#All],2,FALSE),"")</f>
        <v/>
      </c>
      <c r="AC137" t="str">
        <f t="shared" si="51"/>
        <v/>
      </c>
      <c r="AD137" t="str">
        <f t="shared" si="47"/>
        <v/>
      </c>
      <c r="AE137" t="str">
        <f>IF(B137="","",VLOOKUP(AD137,vlookup!$A$1:$B$12,2,FALSE))</f>
        <v/>
      </c>
      <c r="AF137" s="1" t="str">
        <f t="shared" si="48"/>
        <v/>
      </c>
      <c r="AG137" s="4" t="str">
        <f t="shared" si="49"/>
        <v/>
      </c>
      <c r="AH137" t="str">
        <f>IFERROR(VLOOKUP(AK137,Table33[#All],3,FALSE),"")</f>
        <v/>
      </c>
      <c r="AI137" t="str">
        <f>IFERROR(IF(AH137="enewsletters",IF(AF137+1&gt;VLOOKUP(AK137,Table33[#All],6,FALSE),VLOOKUP(AK137,Table33[#All],7,FALSE),VLOOKUP(AK137,Table33[#All],5,FALSE)),""),"")</f>
        <v/>
      </c>
      <c r="AJ137" t="str">
        <f>IFERROR(VLOOKUP(AK137,Table33[#All],4,FALSE),"")</f>
        <v/>
      </c>
      <c r="AK137">
        <f t="shared" si="50"/>
        <v>0</v>
      </c>
    </row>
    <row r="138" spans="4:37" x14ac:dyDescent="0.25">
      <c r="D138" s="6"/>
      <c r="I138" s="7"/>
      <c r="N138" s="7"/>
      <c r="O138" s="7"/>
      <c r="P138" s="7"/>
      <c r="Q138" s="7"/>
      <c r="R138" s="7"/>
      <c r="T138" s="7"/>
      <c r="V138" s="7"/>
      <c r="W138" t="str">
        <f t="shared" si="42"/>
        <v/>
      </c>
      <c r="X138" t="str">
        <f t="shared" si="43"/>
        <v/>
      </c>
      <c r="Y138" t="str">
        <f t="shared" si="44"/>
        <v/>
      </c>
      <c r="Z138" t="str">
        <f t="shared" si="45"/>
        <v/>
      </c>
      <c r="AA138" t="str">
        <f t="shared" si="46"/>
        <v/>
      </c>
      <c r="AB138" t="str">
        <f>IFERROR(VLOOKUP(AK138,Table33[#All],2,FALSE),"")</f>
        <v/>
      </c>
      <c r="AC138" t="str">
        <f t="shared" si="51"/>
        <v/>
      </c>
      <c r="AD138" t="str">
        <f t="shared" si="47"/>
        <v/>
      </c>
      <c r="AE138" t="str">
        <f>IF(B138="","",VLOOKUP(AD138,vlookup!$A$1:$B$12,2,FALSE))</f>
        <v/>
      </c>
      <c r="AF138" s="1" t="str">
        <f t="shared" si="48"/>
        <v/>
      </c>
      <c r="AG138" s="4" t="str">
        <f t="shared" si="49"/>
        <v/>
      </c>
      <c r="AH138" t="str">
        <f>IFERROR(VLOOKUP(AK138,Table33[#All],3,FALSE),"")</f>
        <v/>
      </c>
      <c r="AI138" t="str">
        <f>IFERROR(IF(AH138="enewsletters",IF(AF138+1&gt;VLOOKUP(AK138,Table33[#All],6,FALSE),VLOOKUP(AK138,Table33[#All],7,FALSE),VLOOKUP(AK138,Table33[#All],5,FALSE)),""),"")</f>
        <v/>
      </c>
      <c r="AJ138" t="str">
        <f>IFERROR(VLOOKUP(AK138,Table33[#All],4,FALSE),"")</f>
        <v/>
      </c>
      <c r="AK138">
        <f t="shared" si="50"/>
        <v>0</v>
      </c>
    </row>
    <row r="139" spans="4:37" x14ac:dyDescent="0.25">
      <c r="D139" s="6"/>
      <c r="I139" s="7"/>
      <c r="N139" s="7"/>
      <c r="O139" s="7"/>
      <c r="P139" s="7"/>
      <c r="Q139" s="7"/>
      <c r="R139" s="7"/>
      <c r="T139" s="7"/>
      <c r="V139" s="7"/>
      <c r="W139" t="str">
        <f t="shared" si="42"/>
        <v/>
      </c>
      <c r="X139" t="str">
        <f t="shared" si="43"/>
        <v/>
      </c>
      <c r="Y139" t="str">
        <f t="shared" si="44"/>
        <v/>
      </c>
      <c r="Z139" t="str">
        <f t="shared" si="45"/>
        <v/>
      </c>
      <c r="AA139" t="str">
        <f t="shared" si="46"/>
        <v/>
      </c>
      <c r="AB139" t="str">
        <f>IFERROR(VLOOKUP(AK139,Table33[#All],2,FALSE),"")</f>
        <v/>
      </c>
      <c r="AC139" t="str">
        <f t="shared" si="51"/>
        <v/>
      </c>
      <c r="AD139" t="str">
        <f t="shared" si="47"/>
        <v/>
      </c>
      <c r="AE139" t="str">
        <f>IF(B139="","",VLOOKUP(AD139,vlookup!$A$1:$B$12,2,FALSE))</f>
        <v/>
      </c>
      <c r="AF139" s="1" t="str">
        <f t="shared" si="48"/>
        <v/>
      </c>
      <c r="AG139" s="4" t="str">
        <f t="shared" si="49"/>
        <v/>
      </c>
      <c r="AH139" t="str">
        <f>IFERROR(VLOOKUP(AK139,Table33[#All],3,FALSE),"")</f>
        <v/>
      </c>
      <c r="AI139" t="str">
        <f>IFERROR(IF(AH139="enewsletters",IF(AF139+1&gt;VLOOKUP(AK139,Table33[#All],6,FALSE),VLOOKUP(AK139,Table33[#All],7,FALSE),VLOOKUP(AK139,Table33[#All],5,FALSE)),""),"")</f>
        <v/>
      </c>
      <c r="AJ139" t="str">
        <f>IFERROR(VLOOKUP(AK139,Table33[#All],4,FALSE),"")</f>
        <v/>
      </c>
      <c r="AK139">
        <f t="shared" si="50"/>
        <v>0</v>
      </c>
    </row>
    <row r="140" spans="4:37" x14ac:dyDescent="0.25">
      <c r="D140" s="6"/>
      <c r="I140" s="7"/>
      <c r="N140" s="7"/>
      <c r="O140" s="7"/>
      <c r="P140" s="7"/>
      <c r="Q140" s="7"/>
      <c r="R140" s="7"/>
      <c r="T140" s="7"/>
      <c r="V140" s="7"/>
      <c r="W140" t="str">
        <f t="shared" si="42"/>
        <v/>
      </c>
      <c r="X140" t="str">
        <f t="shared" si="43"/>
        <v/>
      </c>
      <c r="Y140" t="str">
        <f t="shared" si="44"/>
        <v/>
      </c>
      <c r="Z140" t="str">
        <f t="shared" si="45"/>
        <v/>
      </c>
      <c r="AA140" t="str">
        <f t="shared" si="46"/>
        <v/>
      </c>
      <c r="AB140" t="str">
        <f>IFERROR(VLOOKUP(AK140,Table33[#All],2,FALSE),"")</f>
        <v/>
      </c>
      <c r="AC140" t="str">
        <f t="shared" si="51"/>
        <v/>
      </c>
      <c r="AD140" t="str">
        <f t="shared" si="47"/>
        <v/>
      </c>
      <c r="AE140" t="str">
        <f>IF(B140="","",VLOOKUP(AD140,vlookup!$A$1:$B$12,2,FALSE))</f>
        <v/>
      </c>
      <c r="AF140" s="1" t="str">
        <f t="shared" si="48"/>
        <v/>
      </c>
      <c r="AG140" s="4" t="str">
        <f t="shared" si="49"/>
        <v/>
      </c>
      <c r="AH140" t="str">
        <f>IFERROR(VLOOKUP(AK140,Table33[#All],3,FALSE),"")</f>
        <v/>
      </c>
      <c r="AI140" t="str">
        <f>IFERROR(IF(AH140="enewsletters",IF(AF140+1&gt;VLOOKUP(AK140,Table33[#All],6,FALSE),VLOOKUP(AK140,Table33[#All],7,FALSE),VLOOKUP(AK140,Table33[#All],5,FALSE)),""),"")</f>
        <v/>
      </c>
      <c r="AJ140" t="str">
        <f>IFERROR(VLOOKUP(AK140,Table33[#All],4,FALSE),"")</f>
        <v/>
      </c>
      <c r="AK140">
        <f t="shared" si="50"/>
        <v>0</v>
      </c>
    </row>
    <row r="141" spans="4:37" x14ac:dyDescent="0.25">
      <c r="D141" s="6"/>
      <c r="I141" s="7"/>
      <c r="N141" s="7"/>
      <c r="O141" s="7"/>
      <c r="P141" s="7"/>
      <c r="Q141" s="7"/>
      <c r="R141" s="7"/>
      <c r="T141" s="7"/>
      <c r="V141" s="7"/>
      <c r="W141" t="str">
        <f t="shared" si="42"/>
        <v/>
      </c>
      <c r="X141" t="str">
        <f t="shared" si="43"/>
        <v/>
      </c>
      <c r="Y141" t="str">
        <f t="shared" si="44"/>
        <v/>
      </c>
      <c r="Z141" t="str">
        <f t="shared" si="45"/>
        <v/>
      </c>
      <c r="AA141" t="str">
        <f t="shared" si="46"/>
        <v/>
      </c>
      <c r="AB141" t="str">
        <f>IFERROR(VLOOKUP(AK141,Table33[#All],2,FALSE),"")</f>
        <v/>
      </c>
      <c r="AC141" t="str">
        <f t="shared" si="51"/>
        <v/>
      </c>
      <c r="AD141" t="str">
        <f t="shared" si="47"/>
        <v/>
      </c>
      <c r="AE141" t="str">
        <f>IF(B141="","",VLOOKUP(AD141,vlookup!$A$1:$B$12,2,FALSE))</f>
        <v/>
      </c>
      <c r="AF141" s="1" t="str">
        <f t="shared" si="48"/>
        <v/>
      </c>
      <c r="AG141" s="4" t="str">
        <f t="shared" si="49"/>
        <v/>
      </c>
      <c r="AH141" t="str">
        <f>IFERROR(VLOOKUP(AK141,Table33[#All],3,FALSE),"")</f>
        <v/>
      </c>
      <c r="AI141" t="str">
        <f>IFERROR(IF(AH141="enewsletters",IF(AF141+1&gt;VLOOKUP(AK141,Table33[#All],6,FALSE),VLOOKUP(AK141,Table33[#All],7,FALSE),VLOOKUP(AK141,Table33[#All],5,FALSE)),""),"")</f>
        <v/>
      </c>
      <c r="AJ141" t="str">
        <f>IFERROR(VLOOKUP(AK141,Table33[#All],4,FALSE),"")</f>
        <v/>
      </c>
      <c r="AK141">
        <f t="shared" si="50"/>
        <v>0</v>
      </c>
    </row>
    <row r="142" spans="4:37" x14ac:dyDescent="0.25">
      <c r="D142" s="6"/>
      <c r="I142" s="7"/>
      <c r="N142" s="7"/>
      <c r="O142" s="7"/>
      <c r="P142" s="7"/>
      <c r="Q142" s="7"/>
      <c r="R142" s="7"/>
      <c r="T142" s="7"/>
      <c r="V142" s="7"/>
      <c r="W142" t="str">
        <f t="shared" si="42"/>
        <v/>
      </c>
      <c r="X142" t="str">
        <f t="shared" si="43"/>
        <v/>
      </c>
      <c r="Y142" t="str">
        <f t="shared" si="44"/>
        <v/>
      </c>
      <c r="Z142" t="str">
        <f t="shared" si="45"/>
        <v/>
      </c>
      <c r="AA142" t="str">
        <f t="shared" si="46"/>
        <v/>
      </c>
      <c r="AB142" t="str">
        <f>IFERROR(VLOOKUP(AK142,Table33[#All],2,FALSE),"")</f>
        <v/>
      </c>
      <c r="AC142" t="str">
        <f t="shared" si="51"/>
        <v/>
      </c>
      <c r="AD142" t="str">
        <f t="shared" si="47"/>
        <v/>
      </c>
      <c r="AE142" t="str">
        <f>IF(B142="","",VLOOKUP(AD142,vlookup!$A$1:$B$12,2,FALSE))</f>
        <v/>
      </c>
      <c r="AF142" s="1" t="str">
        <f t="shared" si="48"/>
        <v/>
      </c>
      <c r="AG142" s="4" t="str">
        <f t="shared" si="49"/>
        <v/>
      </c>
      <c r="AH142" t="str">
        <f>IFERROR(VLOOKUP(AK142,Table33[#All],3,FALSE),"")</f>
        <v/>
      </c>
      <c r="AI142" t="str">
        <f>IFERROR(IF(AH142="enewsletters",IF(AF142+1&gt;VLOOKUP(AK142,Table33[#All],6,FALSE),VLOOKUP(AK142,Table33[#All],7,FALSE),VLOOKUP(AK142,Table33[#All],5,FALSE)),""),"")</f>
        <v/>
      </c>
      <c r="AJ142" t="str">
        <f>IFERROR(VLOOKUP(AK142,Table33[#All],4,FALSE),"")</f>
        <v/>
      </c>
      <c r="AK142">
        <f t="shared" si="50"/>
        <v>0</v>
      </c>
    </row>
    <row r="143" spans="4:37" x14ac:dyDescent="0.25">
      <c r="D143" s="6"/>
      <c r="I143" s="7"/>
      <c r="N143" s="7"/>
      <c r="O143" s="7"/>
      <c r="P143" s="7"/>
      <c r="Q143" s="7"/>
      <c r="R143" s="7"/>
      <c r="T143" s="7"/>
      <c r="V143" s="7"/>
      <c r="W143" t="str">
        <f t="shared" si="42"/>
        <v/>
      </c>
      <c r="X143" t="str">
        <f t="shared" si="43"/>
        <v/>
      </c>
      <c r="Y143" t="str">
        <f t="shared" si="44"/>
        <v/>
      </c>
      <c r="Z143" t="str">
        <f t="shared" si="45"/>
        <v/>
      </c>
      <c r="AA143" t="str">
        <f t="shared" si="46"/>
        <v/>
      </c>
      <c r="AB143" t="str">
        <f>IFERROR(VLOOKUP(AK143,Table33[#All],2,FALSE),"")</f>
        <v/>
      </c>
      <c r="AC143" t="str">
        <f t="shared" si="51"/>
        <v/>
      </c>
      <c r="AD143" t="str">
        <f t="shared" si="47"/>
        <v/>
      </c>
      <c r="AE143" t="str">
        <f>IF(B143="","",VLOOKUP(AD143,vlookup!$A$1:$B$12,2,FALSE))</f>
        <v/>
      </c>
      <c r="AF143" s="1" t="str">
        <f t="shared" si="48"/>
        <v/>
      </c>
      <c r="AG143" s="4" t="str">
        <f t="shared" si="49"/>
        <v/>
      </c>
      <c r="AH143" t="str">
        <f>IFERROR(VLOOKUP(AK143,Table33[#All],3,FALSE),"")</f>
        <v/>
      </c>
      <c r="AI143" t="str">
        <f>IFERROR(IF(AH143="enewsletters",IF(AF143+1&gt;VLOOKUP(AK143,Table33[#All],6,FALSE),VLOOKUP(AK143,Table33[#All],7,FALSE),VLOOKUP(AK143,Table33[#All],5,FALSE)),""),"")</f>
        <v/>
      </c>
      <c r="AJ143" t="str">
        <f>IFERROR(VLOOKUP(AK143,Table33[#All],4,FALSE),"")</f>
        <v/>
      </c>
      <c r="AK143">
        <f t="shared" si="50"/>
        <v>0</v>
      </c>
    </row>
    <row r="144" spans="4:37" x14ac:dyDescent="0.25">
      <c r="D144" s="6"/>
      <c r="I144" s="7"/>
      <c r="N144" s="7"/>
      <c r="O144" s="7"/>
      <c r="P144" s="7"/>
      <c r="Q144" s="7"/>
      <c r="R144" s="7"/>
      <c r="T144" s="7"/>
      <c r="V144" s="7"/>
      <c r="W144" t="str">
        <f t="shared" si="42"/>
        <v/>
      </c>
      <c r="X144" t="str">
        <f t="shared" si="43"/>
        <v/>
      </c>
      <c r="Y144" t="str">
        <f t="shared" si="44"/>
        <v/>
      </c>
      <c r="Z144" t="str">
        <f t="shared" si="45"/>
        <v/>
      </c>
      <c r="AA144" t="str">
        <f t="shared" si="46"/>
        <v/>
      </c>
      <c r="AB144" t="str">
        <f>IFERROR(VLOOKUP(AK144,Table33[#All],2,FALSE),"")</f>
        <v/>
      </c>
      <c r="AC144" t="str">
        <f t="shared" si="51"/>
        <v/>
      </c>
      <c r="AD144" t="str">
        <f t="shared" si="47"/>
        <v/>
      </c>
      <c r="AE144" t="str">
        <f>IF(B144="","",VLOOKUP(AD144,vlookup!$A$1:$B$12,2,FALSE))</f>
        <v/>
      </c>
      <c r="AF144" s="1" t="str">
        <f t="shared" si="48"/>
        <v/>
      </c>
      <c r="AG144" s="4" t="str">
        <f t="shared" si="49"/>
        <v/>
      </c>
      <c r="AH144" t="str">
        <f>IFERROR(VLOOKUP(AK144,Table33[#All],3,FALSE),"")</f>
        <v/>
      </c>
      <c r="AI144" t="str">
        <f>IFERROR(IF(AH144="enewsletters",IF(AF144+1&gt;VLOOKUP(AK144,Table33[#All],6,FALSE),VLOOKUP(AK144,Table33[#All],7,FALSE),VLOOKUP(AK144,Table33[#All],5,FALSE)),""),"")</f>
        <v/>
      </c>
      <c r="AJ144" t="str">
        <f>IFERROR(VLOOKUP(AK144,Table33[#All],4,FALSE),"")</f>
        <v/>
      </c>
      <c r="AK144">
        <f t="shared" si="50"/>
        <v>0</v>
      </c>
    </row>
    <row r="145" spans="4:37" x14ac:dyDescent="0.25">
      <c r="D145" s="6"/>
      <c r="I145" s="7"/>
      <c r="N145" s="7"/>
      <c r="O145" s="7"/>
      <c r="P145" s="7"/>
      <c r="Q145" s="7"/>
      <c r="R145" s="7"/>
      <c r="T145" s="7"/>
      <c r="V145" s="7"/>
      <c r="W145" t="str">
        <f t="shared" si="42"/>
        <v/>
      </c>
      <c r="X145" t="str">
        <f t="shared" si="43"/>
        <v/>
      </c>
      <c r="Y145" t="str">
        <f t="shared" si="44"/>
        <v/>
      </c>
      <c r="Z145" t="str">
        <f t="shared" si="45"/>
        <v/>
      </c>
      <c r="AA145" t="str">
        <f t="shared" si="46"/>
        <v/>
      </c>
      <c r="AB145" t="str">
        <f>IFERROR(VLOOKUP(AK145,Table33[#All],2,FALSE),"")</f>
        <v/>
      </c>
      <c r="AC145" t="str">
        <f t="shared" si="51"/>
        <v/>
      </c>
      <c r="AD145" t="str">
        <f t="shared" si="47"/>
        <v/>
      </c>
      <c r="AE145" t="str">
        <f>IF(B145="","",VLOOKUP(AD145,vlookup!$A$1:$B$12,2,FALSE))</f>
        <v/>
      </c>
      <c r="AF145" s="1" t="str">
        <f t="shared" si="48"/>
        <v/>
      </c>
      <c r="AG145" s="4" t="str">
        <f t="shared" si="49"/>
        <v/>
      </c>
      <c r="AH145" t="str">
        <f>IFERROR(VLOOKUP(AK145,Table33[#All],3,FALSE),"")</f>
        <v/>
      </c>
      <c r="AI145" t="str">
        <f>IFERROR(IF(AH145="enewsletters",IF(AF145+1&gt;VLOOKUP(AK145,Table33[#All],6,FALSE),VLOOKUP(AK145,Table33[#All],7,FALSE),VLOOKUP(AK145,Table33[#All],5,FALSE)),""),"")</f>
        <v/>
      </c>
      <c r="AJ145" t="str">
        <f>IFERROR(VLOOKUP(AK145,Table33[#All],4,FALSE),"")</f>
        <v/>
      </c>
      <c r="AK145">
        <f t="shared" si="50"/>
        <v>0</v>
      </c>
    </row>
    <row r="146" spans="4:37" x14ac:dyDescent="0.25">
      <c r="D146" s="6"/>
      <c r="I146" s="7"/>
      <c r="N146" s="7"/>
      <c r="O146" s="7"/>
      <c r="P146" s="7"/>
      <c r="Q146" s="7"/>
      <c r="R146" s="7"/>
      <c r="T146" s="7"/>
      <c r="V146" s="7"/>
      <c r="W146" t="str">
        <f t="shared" si="42"/>
        <v/>
      </c>
      <c r="X146" t="str">
        <f t="shared" si="43"/>
        <v/>
      </c>
      <c r="Y146" t="str">
        <f t="shared" si="44"/>
        <v/>
      </c>
      <c r="Z146" t="str">
        <f t="shared" si="45"/>
        <v/>
      </c>
      <c r="AA146" t="str">
        <f t="shared" si="46"/>
        <v/>
      </c>
      <c r="AB146" t="str">
        <f>IFERROR(VLOOKUP(AK146,Table33[#All],2,FALSE),"")</f>
        <v/>
      </c>
      <c r="AC146" t="str">
        <f t="shared" si="51"/>
        <v/>
      </c>
      <c r="AD146" t="str">
        <f t="shared" si="47"/>
        <v/>
      </c>
      <c r="AE146" t="str">
        <f>IF(B146="","",VLOOKUP(AD146,vlookup!$A$1:$B$12,2,FALSE))</f>
        <v/>
      </c>
      <c r="AF146" s="1" t="str">
        <f t="shared" si="48"/>
        <v/>
      </c>
      <c r="AG146" s="4" t="str">
        <f t="shared" si="49"/>
        <v/>
      </c>
      <c r="AH146" t="str">
        <f>IFERROR(VLOOKUP(AK146,Table33[#All],3,FALSE),"")</f>
        <v/>
      </c>
      <c r="AI146" t="str">
        <f>IFERROR(IF(AH146="enewsletters",IF(AF146+1&gt;VLOOKUP(AK146,Table33[#All],6,FALSE),VLOOKUP(AK146,Table33[#All],7,FALSE),VLOOKUP(AK146,Table33[#All],5,FALSE)),""),"")</f>
        <v/>
      </c>
      <c r="AJ146" t="str">
        <f>IFERROR(VLOOKUP(AK146,Table33[#All],4,FALSE),"")</f>
        <v/>
      </c>
      <c r="AK146">
        <f t="shared" si="50"/>
        <v>0</v>
      </c>
    </row>
    <row r="147" spans="4:37" x14ac:dyDescent="0.25">
      <c r="D147" s="6"/>
      <c r="I147" s="7"/>
      <c r="N147" s="7"/>
      <c r="O147" s="7"/>
      <c r="P147" s="7"/>
      <c r="Q147" s="7"/>
      <c r="R147" s="7"/>
      <c r="T147" s="7"/>
      <c r="V147" s="7"/>
      <c r="W147" t="str">
        <f t="shared" si="42"/>
        <v/>
      </c>
      <c r="X147" t="str">
        <f t="shared" si="43"/>
        <v/>
      </c>
      <c r="Y147" t="str">
        <f t="shared" si="44"/>
        <v/>
      </c>
      <c r="Z147" t="str">
        <f t="shared" si="45"/>
        <v/>
      </c>
      <c r="AA147" t="str">
        <f t="shared" si="46"/>
        <v/>
      </c>
      <c r="AB147" t="str">
        <f>IFERROR(VLOOKUP(AK147,Table33[#All],2,FALSE),"")</f>
        <v/>
      </c>
      <c r="AC147" t="str">
        <f t="shared" si="51"/>
        <v/>
      </c>
      <c r="AD147" t="str">
        <f t="shared" si="47"/>
        <v/>
      </c>
      <c r="AE147" t="str">
        <f>IF(B147="","",VLOOKUP(AD147,vlookup!$A$1:$B$12,2,FALSE))</f>
        <v/>
      </c>
      <c r="AF147" s="1" t="str">
        <f t="shared" si="48"/>
        <v/>
      </c>
      <c r="AG147" s="4" t="str">
        <f t="shared" si="49"/>
        <v/>
      </c>
      <c r="AH147" t="str">
        <f>IFERROR(VLOOKUP(AK147,Table33[#All],3,FALSE),"")</f>
        <v/>
      </c>
      <c r="AI147" t="str">
        <f>IFERROR(IF(AH147="enewsletters",IF(AF147+1&gt;VLOOKUP(AK147,Table33[#All],6,FALSE),VLOOKUP(AK147,Table33[#All],7,FALSE),VLOOKUP(AK147,Table33[#All],5,FALSE)),""),"")</f>
        <v/>
      </c>
      <c r="AJ147" t="str">
        <f>IFERROR(VLOOKUP(AK147,Table33[#All],4,FALSE),"")</f>
        <v/>
      </c>
      <c r="AK147">
        <f t="shared" si="50"/>
        <v>0</v>
      </c>
    </row>
    <row r="148" spans="4:37" x14ac:dyDescent="0.25">
      <c r="D148" s="6"/>
      <c r="I148" s="7"/>
      <c r="N148" s="7"/>
      <c r="O148" s="7"/>
      <c r="P148" s="7"/>
      <c r="Q148" s="7"/>
      <c r="R148" s="7"/>
      <c r="T148" s="7"/>
      <c r="V148" s="7"/>
      <c r="W148" t="str">
        <f t="shared" si="42"/>
        <v/>
      </c>
      <c r="X148" t="str">
        <f t="shared" si="43"/>
        <v/>
      </c>
      <c r="Y148" t="str">
        <f t="shared" si="44"/>
        <v/>
      </c>
      <c r="Z148" t="str">
        <f t="shared" si="45"/>
        <v/>
      </c>
      <c r="AA148" t="str">
        <f t="shared" si="46"/>
        <v/>
      </c>
      <c r="AB148" t="str">
        <f>IFERROR(VLOOKUP(AK148,Table33[#All],2,FALSE),"")</f>
        <v/>
      </c>
      <c r="AC148" t="str">
        <f t="shared" si="51"/>
        <v/>
      </c>
      <c r="AD148" t="str">
        <f t="shared" si="47"/>
        <v/>
      </c>
      <c r="AE148" t="str">
        <f>IF(B148="","",VLOOKUP(AD148,vlookup!$A$1:$B$12,2,FALSE))</f>
        <v/>
      </c>
      <c r="AF148" s="1" t="str">
        <f t="shared" si="48"/>
        <v/>
      </c>
      <c r="AG148" s="4" t="str">
        <f t="shared" si="49"/>
        <v/>
      </c>
      <c r="AH148" t="str">
        <f>IFERROR(VLOOKUP(AK148,Table33[#All],3,FALSE),"")</f>
        <v/>
      </c>
      <c r="AI148" t="str">
        <f>IFERROR(IF(AH148="enewsletters",IF(AF148+1&gt;VLOOKUP(AK148,Table33[#All],6,FALSE),VLOOKUP(AK148,Table33[#All],7,FALSE),VLOOKUP(AK148,Table33[#All],5,FALSE)),""),"")</f>
        <v/>
      </c>
      <c r="AJ148" t="str">
        <f>IFERROR(VLOOKUP(AK148,Table33[#All],4,FALSE),"")</f>
        <v/>
      </c>
      <c r="AK148">
        <f t="shared" si="50"/>
        <v>0</v>
      </c>
    </row>
    <row r="149" spans="4:37" x14ac:dyDescent="0.25">
      <c r="D149" s="6"/>
      <c r="I149" s="7"/>
      <c r="N149" s="7"/>
      <c r="O149" s="7"/>
      <c r="P149" s="7"/>
      <c r="Q149" s="7"/>
      <c r="R149" s="7"/>
      <c r="T149" s="7"/>
      <c r="V149" s="7"/>
      <c r="W149" t="str">
        <f t="shared" si="42"/>
        <v/>
      </c>
      <c r="X149" t="str">
        <f t="shared" si="43"/>
        <v/>
      </c>
      <c r="Y149" t="str">
        <f t="shared" si="44"/>
        <v/>
      </c>
      <c r="Z149" t="str">
        <f t="shared" si="45"/>
        <v/>
      </c>
      <c r="AA149" t="str">
        <f t="shared" si="46"/>
        <v/>
      </c>
      <c r="AB149" t="str">
        <f>IFERROR(VLOOKUP(AK149,Table33[#All],2,FALSE),"")</f>
        <v/>
      </c>
      <c r="AC149" t="str">
        <f t="shared" si="51"/>
        <v/>
      </c>
      <c r="AD149" t="str">
        <f t="shared" si="47"/>
        <v/>
      </c>
      <c r="AE149" t="str">
        <f>IF(B149="","",VLOOKUP(AD149,vlookup!$A$1:$B$12,2,FALSE))</f>
        <v/>
      </c>
      <c r="AF149" s="1" t="str">
        <f t="shared" si="48"/>
        <v/>
      </c>
      <c r="AG149" s="4" t="str">
        <f t="shared" si="49"/>
        <v/>
      </c>
      <c r="AH149" t="str">
        <f>IFERROR(VLOOKUP(AK149,Table33[#All],3,FALSE),"")</f>
        <v/>
      </c>
      <c r="AI149" t="str">
        <f>IFERROR(IF(AH149="enewsletters",IF(AF149+1&gt;VLOOKUP(AK149,Table33[#All],6,FALSE),VLOOKUP(AK149,Table33[#All],7,FALSE),VLOOKUP(AK149,Table33[#All],5,FALSE)),""),"")</f>
        <v/>
      </c>
      <c r="AJ149" t="str">
        <f>IFERROR(VLOOKUP(AK149,Table33[#All],4,FALSE),"")</f>
        <v/>
      </c>
      <c r="AK149">
        <f t="shared" si="50"/>
        <v>0</v>
      </c>
    </row>
    <row r="150" spans="4:37" x14ac:dyDescent="0.25">
      <c r="D150" s="6"/>
      <c r="I150" s="7"/>
      <c r="N150" s="7"/>
      <c r="O150" s="7"/>
      <c r="P150" s="7"/>
      <c r="Q150" s="7"/>
      <c r="R150" s="7"/>
      <c r="T150" s="7"/>
      <c r="V150" s="7"/>
      <c r="W150" t="str">
        <f t="shared" si="42"/>
        <v/>
      </c>
      <c r="X150" t="str">
        <f t="shared" si="43"/>
        <v/>
      </c>
      <c r="Y150" t="str">
        <f t="shared" si="44"/>
        <v/>
      </c>
      <c r="Z150" t="str">
        <f t="shared" si="45"/>
        <v/>
      </c>
      <c r="AA150" t="str">
        <f t="shared" si="46"/>
        <v/>
      </c>
      <c r="AB150" t="str">
        <f>IFERROR(VLOOKUP(AK150,Table33[#All],2,FALSE),"")</f>
        <v/>
      </c>
      <c r="AC150" t="str">
        <f t="shared" si="51"/>
        <v/>
      </c>
      <c r="AD150" t="str">
        <f t="shared" si="47"/>
        <v/>
      </c>
      <c r="AE150" t="str">
        <f>IF(B150="","",VLOOKUP(AD150,vlookup!$A$1:$B$12,2,FALSE))</f>
        <v/>
      </c>
      <c r="AF150" s="1" t="str">
        <f t="shared" si="48"/>
        <v/>
      </c>
      <c r="AG150" s="4" t="str">
        <f t="shared" si="49"/>
        <v/>
      </c>
      <c r="AH150" t="str">
        <f>IFERROR(VLOOKUP(AK150,Table33[#All],3,FALSE),"")</f>
        <v/>
      </c>
      <c r="AI150" t="str">
        <f>IFERROR(IF(AH150="enewsletters",IF(AF150+1&gt;VLOOKUP(AK150,Table33[#All],6,FALSE),VLOOKUP(AK150,Table33[#All],7,FALSE),VLOOKUP(AK150,Table33[#All],5,FALSE)),""),"")</f>
        <v/>
      </c>
      <c r="AJ150" t="str">
        <f>IFERROR(VLOOKUP(AK150,Table33[#All],4,FALSE),"")</f>
        <v/>
      </c>
      <c r="AK150">
        <f t="shared" si="50"/>
        <v>0</v>
      </c>
    </row>
    <row r="151" spans="4:37" x14ac:dyDescent="0.25">
      <c r="D151" s="6"/>
      <c r="I151" s="7"/>
      <c r="N151" s="7"/>
      <c r="O151" s="7"/>
      <c r="P151" s="7"/>
      <c r="Q151" s="7"/>
      <c r="R151" s="7"/>
      <c r="T151" s="7"/>
      <c r="V151" s="7"/>
      <c r="W151" t="str">
        <f t="shared" si="42"/>
        <v/>
      </c>
      <c r="X151" t="str">
        <f t="shared" si="43"/>
        <v/>
      </c>
      <c r="Y151" t="str">
        <f t="shared" si="44"/>
        <v/>
      </c>
      <c r="Z151" t="str">
        <f t="shared" si="45"/>
        <v/>
      </c>
      <c r="AA151" t="str">
        <f t="shared" si="46"/>
        <v/>
      </c>
      <c r="AB151" t="str">
        <f>IFERROR(VLOOKUP(AK151,Table33[#All],2,FALSE),"")</f>
        <v/>
      </c>
      <c r="AC151" t="str">
        <f t="shared" si="51"/>
        <v/>
      </c>
      <c r="AD151" t="str">
        <f t="shared" si="47"/>
        <v/>
      </c>
      <c r="AE151" t="str">
        <f>IF(B151="","",VLOOKUP(AD151,vlookup!$A$1:$B$12,2,FALSE))</f>
        <v/>
      </c>
      <c r="AF151" s="1" t="str">
        <f t="shared" si="48"/>
        <v/>
      </c>
      <c r="AG151" s="4" t="str">
        <f t="shared" si="49"/>
        <v/>
      </c>
      <c r="AH151" t="str">
        <f>IFERROR(VLOOKUP(AK151,Table33[#All],3,FALSE),"")</f>
        <v/>
      </c>
      <c r="AI151" t="str">
        <f>IFERROR(IF(AH151="enewsletters",IF(AF151+1&gt;VLOOKUP(AK151,Table33[#All],6,FALSE),VLOOKUP(AK151,Table33[#All],7,FALSE),VLOOKUP(AK151,Table33[#All],5,FALSE)),""),"")</f>
        <v/>
      </c>
      <c r="AJ151" t="str">
        <f>IFERROR(VLOOKUP(AK151,Table33[#All],4,FALSE),"")</f>
        <v/>
      </c>
      <c r="AK151">
        <f t="shared" si="50"/>
        <v>0</v>
      </c>
    </row>
    <row r="152" spans="4:37" x14ac:dyDescent="0.25">
      <c r="D152" s="6"/>
      <c r="I152" s="7"/>
      <c r="N152" s="7"/>
      <c r="O152" s="7"/>
      <c r="P152" s="7"/>
      <c r="Q152" s="7"/>
      <c r="R152" s="7"/>
      <c r="T152" s="7"/>
      <c r="V152" s="7"/>
      <c r="W152" t="str">
        <f t="shared" si="42"/>
        <v/>
      </c>
      <c r="X152" t="str">
        <f t="shared" si="43"/>
        <v/>
      </c>
      <c r="Y152" t="str">
        <f t="shared" si="44"/>
        <v/>
      </c>
      <c r="Z152" t="str">
        <f t="shared" si="45"/>
        <v/>
      </c>
      <c r="AA152" t="str">
        <f t="shared" si="46"/>
        <v/>
      </c>
      <c r="AB152" t="str">
        <f>IFERROR(VLOOKUP(AK152,Table33[#All],2,FALSE),"")</f>
        <v/>
      </c>
      <c r="AC152" t="str">
        <f t="shared" si="51"/>
        <v/>
      </c>
      <c r="AD152" t="str">
        <f t="shared" si="47"/>
        <v/>
      </c>
      <c r="AE152" t="str">
        <f>IF(B152="","",VLOOKUP(AD152,vlookup!$A$1:$B$12,2,FALSE))</f>
        <v/>
      </c>
      <c r="AF152" s="1" t="str">
        <f t="shared" si="48"/>
        <v/>
      </c>
      <c r="AG152" s="4" t="str">
        <f t="shared" si="49"/>
        <v/>
      </c>
      <c r="AH152" t="str">
        <f>IFERROR(VLOOKUP(AK152,Table33[#All],3,FALSE),"")</f>
        <v/>
      </c>
      <c r="AI152" t="str">
        <f>IFERROR(IF(AH152="enewsletters",IF(AF152+1&gt;VLOOKUP(AK152,Table33[#All],6,FALSE),VLOOKUP(AK152,Table33[#All],7,FALSE),VLOOKUP(AK152,Table33[#All],5,FALSE)),""),"")</f>
        <v/>
      </c>
      <c r="AJ152" t="str">
        <f>IFERROR(VLOOKUP(AK152,Table33[#All],4,FALSE),"")</f>
        <v/>
      </c>
      <c r="AK152">
        <f t="shared" si="50"/>
        <v>0</v>
      </c>
    </row>
    <row r="153" spans="4:37" x14ac:dyDescent="0.25">
      <c r="D153" s="6"/>
      <c r="I153" s="7"/>
      <c r="N153" s="7"/>
      <c r="O153" s="7"/>
      <c r="P153" s="7"/>
      <c r="Q153" s="7"/>
      <c r="R153" s="7"/>
      <c r="T153" s="7"/>
      <c r="V153" s="7"/>
      <c r="W153" t="str">
        <f t="shared" si="42"/>
        <v/>
      </c>
      <c r="X153" t="str">
        <f t="shared" si="43"/>
        <v/>
      </c>
      <c r="Y153" t="str">
        <f t="shared" si="44"/>
        <v/>
      </c>
      <c r="Z153" t="str">
        <f t="shared" si="45"/>
        <v/>
      </c>
      <c r="AA153" t="str">
        <f t="shared" si="46"/>
        <v/>
      </c>
      <c r="AB153" t="str">
        <f>IFERROR(VLOOKUP(AK153,Table33[#All],2,FALSE),"")</f>
        <v/>
      </c>
      <c r="AC153" t="str">
        <f t="shared" si="51"/>
        <v/>
      </c>
      <c r="AD153" t="str">
        <f t="shared" si="47"/>
        <v/>
      </c>
      <c r="AE153" t="str">
        <f>IF(B153="","",VLOOKUP(AD153,vlookup!$A$1:$B$12,2,FALSE))</f>
        <v/>
      </c>
      <c r="AF153" s="1" t="str">
        <f t="shared" si="48"/>
        <v/>
      </c>
      <c r="AG153" s="4" t="str">
        <f t="shared" si="49"/>
        <v/>
      </c>
      <c r="AH153" t="str">
        <f>IFERROR(VLOOKUP(AK153,Table33[#All],3,FALSE),"")</f>
        <v/>
      </c>
      <c r="AI153" t="str">
        <f>IFERROR(IF(AH153="enewsletters",IF(AF153+1&gt;VLOOKUP(AK153,Table33[#All],6,FALSE),VLOOKUP(AK153,Table33[#All],7,FALSE),VLOOKUP(AK153,Table33[#All],5,FALSE)),""),"")</f>
        <v/>
      </c>
      <c r="AJ153" t="str">
        <f>IFERROR(VLOOKUP(AK153,Table33[#All],4,FALSE),"")</f>
        <v/>
      </c>
      <c r="AK153">
        <f t="shared" si="50"/>
        <v>0</v>
      </c>
    </row>
    <row r="154" spans="4:37" x14ac:dyDescent="0.25">
      <c r="D154" s="6"/>
      <c r="I154" s="7"/>
      <c r="N154" s="7"/>
      <c r="O154" s="7"/>
      <c r="P154" s="7"/>
      <c r="Q154" s="7"/>
      <c r="R154" s="7"/>
      <c r="T154" s="7"/>
      <c r="V154" s="7"/>
      <c r="W154" t="str">
        <f t="shared" si="42"/>
        <v/>
      </c>
      <c r="X154" t="str">
        <f t="shared" si="43"/>
        <v/>
      </c>
      <c r="Y154" t="str">
        <f t="shared" si="44"/>
        <v/>
      </c>
      <c r="Z154" t="str">
        <f t="shared" si="45"/>
        <v/>
      </c>
      <c r="AA154" t="str">
        <f t="shared" si="46"/>
        <v/>
      </c>
      <c r="AB154" t="str">
        <f>IFERROR(VLOOKUP(AK154,Table33[#All],2,FALSE),"")</f>
        <v/>
      </c>
      <c r="AC154" t="str">
        <f t="shared" si="51"/>
        <v/>
      </c>
      <c r="AD154" t="str">
        <f t="shared" si="47"/>
        <v/>
      </c>
      <c r="AE154" t="str">
        <f>IF(B154="","",VLOOKUP(AD154,vlookup!$A$1:$B$12,2,FALSE))</f>
        <v/>
      </c>
      <c r="AF154" s="1" t="str">
        <f t="shared" si="48"/>
        <v/>
      </c>
      <c r="AG154" s="4" t="str">
        <f t="shared" si="49"/>
        <v/>
      </c>
      <c r="AH154" t="str">
        <f>IFERROR(VLOOKUP(AK154,Table33[#All],3,FALSE),"")</f>
        <v/>
      </c>
      <c r="AI154" t="str">
        <f>IFERROR(IF(AH154="enewsletters",IF(AF154+1&gt;VLOOKUP(AK154,Table33[#All],6,FALSE),VLOOKUP(AK154,Table33[#All],7,FALSE),VLOOKUP(AK154,Table33[#All],5,FALSE)),""),"")</f>
        <v/>
      </c>
      <c r="AJ154" t="str">
        <f>IFERROR(VLOOKUP(AK154,Table33[#All],4,FALSE),"")</f>
        <v/>
      </c>
      <c r="AK154">
        <f t="shared" si="50"/>
        <v>0</v>
      </c>
    </row>
    <row r="155" spans="4:37" x14ac:dyDescent="0.25">
      <c r="D155" s="6"/>
      <c r="I155" s="7"/>
      <c r="N155" s="7"/>
      <c r="O155" s="7"/>
      <c r="P155" s="7"/>
      <c r="Q155" s="7"/>
      <c r="R155" s="7"/>
      <c r="T155" s="7"/>
      <c r="V155" s="7"/>
      <c r="W155" t="str">
        <f t="shared" si="42"/>
        <v/>
      </c>
      <c r="X155" t="str">
        <f t="shared" si="43"/>
        <v/>
      </c>
      <c r="Y155" t="str">
        <f t="shared" si="44"/>
        <v/>
      </c>
      <c r="Z155" t="str">
        <f t="shared" si="45"/>
        <v/>
      </c>
      <c r="AA155" t="str">
        <f t="shared" si="46"/>
        <v/>
      </c>
      <c r="AB155" t="str">
        <f>IFERROR(VLOOKUP(AK155,Table33[#All],2,FALSE),"")</f>
        <v/>
      </c>
      <c r="AC155" t="str">
        <f t="shared" si="51"/>
        <v/>
      </c>
      <c r="AD155" t="str">
        <f t="shared" si="47"/>
        <v/>
      </c>
      <c r="AE155" t="str">
        <f>IF(B155="","",VLOOKUP(AD155,vlookup!$A$1:$B$12,2,FALSE))</f>
        <v/>
      </c>
      <c r="AF155" s="1" t="str">
        <f t="shared" si="48"/>
        <v/>
      </c>
      <c r="AG155" s="4" t="str">
        <f t="shared" si="49"/>
        <v/>
      </c>
      <c r="AH155" t="str">
        <f>IFERROR(VLOOKUP(AK155,Table33[#All],3,FALSE),"")</f>
        <v/>
      </c>
      <c r="AI155" t="str">
        <f>IFERROR(IF(AH155="enewsletters",IF(AF155+1&gt;VLOOKUP(AK155,Table33[#All],6,FALSE),VLOOKUP(AK155,Table33[#All],7,FALSE),VLOOKUP(AK155,Table33[#All],5,FALSE)),""),"")</f>
        <v/>
      </c>
      <c r="AJ155" t="str">
        <f>IFERROR(VLOOKUP(AK155,Table33[#All],4,FALSE),"")</f>
        <v/>
      </c>
      <c r="AK155">
        <f t="shared" si="50"/>
        <v>0</v>
      </c>
    </row>
    <row r="156" spans="4:37" x14ac:dyDescent="0.25">
      <c r="D156" s="6"/>
      <c r="I156" s="7"/>
      <c r="N156" s="7"/>
      <c r="O156" s="7"/>
      <c r="P156" s="7"/>
      <c r="Q156" s="7"/>
      <c r="R156" s="7"/>
      <c r="T156" s="7"/>
      <c r="V156" s="7"/>
      <c r="W156" t="str">
        <f t="shared" si="42"/>
        <v/>
      </c>
      <c r="X156" t="str">
        <f t="shared" si="43"/>
        <v/>
      </c>
      <c r="Y156" t="str">
        <f t="shared" si="44"/>
        <v/>
      </c>
      <c r="Z156" t="str">
        <f t="shared" si="45"/>
        <v/>
      </c>
      <c r="AA156" t="str">
        <f t="shared" si="46"/>
        <v/>
      </c>
      <c r="AB156" t="str">
        <f>IFERROR(VLOOKUP(AK156,Table33[#All],2,FALSE),"")</f>
        <v/>
      </c>
      <c r="AC156" t="str">
        <f t="shared" si="51"/>
        <v/>
      </c>
      <c r="AD156" t="str">
        <f t="shared" si="47"/>
        <v/>
      </c>
      <c r="AE156" t="str">
        <f>IF(B156="","",VLOOKUP(AD156,vlookup!$A$1:$B$12,2,FALSE))</f>
        <v/>
      </c>
      <c r="AF156" s="1" t="str">
        <f t="shared" si="48"/>
        <v/>
      </c>
      <c r="AG156" s="4" t="str">
        <f t="shared" si="49"/>
        <v/>
      </c>
      <c r="AH156" t="str">
        <f>IFERROR(VLOOKUP(AK156,Table33[#All],3,FALSE),"")</f>
        <v/>
      </c>
      <c r="AI156" t="str">
        <f>IFERROR(IF(AH156="enewsletters",IF(AF156+1&gt;VLOOKUP(AK156,Table33[#All],6,FALSE),VLOOKUP(AK156,Table33[#All],7,FALSE),VLOOKUP(AK156,Table33[#All],5,FALSE)),""),"")</f>
        <v/>
      </c>
      <c r="AJ156" t="str">
        <f>IFERROR(VLOOKUP(AK156,Table33[#All],4,FALSE),"")</f>
        <v/>
      </c>
      <c r="AK156">
        <f t="shared" si="50"/>
        <v>0</v>
      </c>
    </row>
    <row r="157" spans="4:37" x14ac:dyDescent="0.25">
      <c r="D157" s="6"/>
      <c r="I157" s="7"/>
      <c r="N157" s="7"/>
      <c r="O157" s="7"/>
      <c r="P157" s="7"/>
      <c r="Q157" s="7"/>
      <c r="R157" s="7"/>
      <c r="T157" s="7"/>
      <c r="V157" s="7"/>
      <c r="W157" t="str">
        <f t="shared" si="42"/>
        <v/>
      </c>
      <c r="X157" t="str">
        <f t="shared" si="43"/>
        <v/>
      </c>
      <c r="Y157" t="str">
        <f t="shared" si="44"/>
        <v/>
      </c>
      <c r="Z157" t="str">
        <f t="shared" si="45"/>
        <v/>
      </c>
      <c r="AA157" t="str">
        <f t="shared" si="46"/>
        <v/>
      </c>
      <c r="AB157" t="str">
        <f>IFERROR(VLOOKUP(AK157,Table33[#All],2,FALSE),"")</f>
        <v/>
      </c>
      <c r="AC157" t="str">
        <f t="shared" si="51"/>
        <v/>
      </c>
      <c r="AD157" t="str">
        <f t="shared" si="47"/>
        <v/>
      </c>
      <c r="AE157" t="str">
        <f>IF(B157="","",VLOOKUP(AD157,vlookup!$A$1:$B$12,2,FALSE))</f>
        <v/>
      </c>
      <c r="AF157" s="1" t="str">
        <f t="shared" si="48"/>
        <v/>
      </c>
      <c r="AG157" s="4" t="str">
        <f t="shared" si="49"/>
        <v/>
      </c>
      <c r="AH157" t="str">
        <f>IFERROR(VLOOKUP(AK157,Table33[#All],3,FALSE),"")</f>
        <v/>
      </c>
      <c r="AI157" t="str">
        <f>IFERROR(IF(AH157="enewsletters",IF(AF157+1&gt;VLOOKUP(AK157,Table33[#All],6,FALSE),VLOOKUP(AK157,Table33[#All],7,FALSE),VLOOKUP(AK157,Table33[#All],5,FALSE)),""),"")</f>
        <v/>
      </c>
      <c r="AJ157" t="str">
        <f>IFERROR(VLOOKUP(AK157,Table33[#All],4,FALSE),"")</f>
        <v/>
      </c>
      <c r="AK157">
        <f t="shared" si="50"/>
        <v>0</v>
      </c>
    </row>
    <row r="158" spans="4:37" x14ac:dyDescent="0.25">
      <c r="D158" s="6"/>
      <c r="I158" s="7"/>
      <c r="N158" s="7"/>
      <c r="O158" s="7"/>
      <c r="P158" s="7"/>
      <c r="Q158" s="7"/>
      <c r="R158" s="7"/>
      <c r="T158" s="7"/>
      <c r="V158" s="7"/>
      <c r="W158" t="str">
        <f t="shared" si="42"/>
        <v/>
      </c>
      <c r="X158" t="str">
        <f t="shared" si="43"/>
        <v/>
      </c>
      <c r="Y158" t="str">
        <f t="shared" si="44"/>
        <v/>
      </c>
      <c r="Z158" t="str">
        <f t="shared" si="45"/>
        <v/>
      </c>
      <c r="AA158" t="str">
        <f t="shared" si="46"/>
        <v/>
      </c>
      <c r="AB158" t="str">
        <f>IFERROR(VLOOKUP(AK158,Table33[#All],2,FALSE),"")</f>
        <v/>
      </c>
      <c r="AC158" t="str">
        <f t="shared" si="51"/>
        <v/>
      </c>
      <c r="AD158" t="str">
        <f t="shared" si="47"/>
        <v/>
      </c>
      <c r="AE158" t="str">
        <f>IF(B158="","",VLOOKUP(AD158,vlookup!$A$1:$B$12,2,FALSE))</f>
        <v/>
      </c>
      <c r="AF158" s="1" t="str">
        <f t="shared" si="48"/>
        <v/>
      </c>
      <c r="AG158" s="4" t="str">
        <f t="shared" si="49"/>
        <v/>
      </c>
      <c r="AH158" t="str">
        <f>IFERROR(VLOOKUP(AK158,Table33[#All],3,FALSE),"")</f>
        <v/>
      </c>
      <c r="AI158" t="str">
        <f>IFERROR(IF(AH158="enewsletters",IF(AF158+1&gt;VLOOKUP(AK158,Table33[#All],6,FALSE),VLOOKUP(AK158,Table33[#All],7,FALSE),VLOOKUP(AK158,Table33[#All],5,FALSE)),""),"")</f>
        <v/>
      </c>
      <c r="AJ158" t="str">
        <f>IFERROR(VLOOKUP(AK158,Table33[#All],4,FALSE),"")</f>
        <v/>
      </c>
      <c r="AK158">
        <f t="shared" si="50"/>
        <v>0</v>
      </c>
    </row>
    <row r="159" spans="4:37" x14ac:dyDescent="0.25">
      <c r="D159" s="6"/>
      <c r="I159" s="7"/>
      <c r="N159" s="7"/>
      <c r="O159" s="7"/>
      <c r="P159" s="7"/>
      <c r="Q159" s="7"/>
      <c r="R159" s="7"/>
      <c r="T159" s="7"/>
      <c r="V159" s="7"/>
      <c r="W159" t="str">
        <f t="shared" ref="W159:W176" si="52">IF(AA159="test","",IF(A159="","",UPPER(MID(E159,SEARCH("_",E159)+1,SEARCH("_",E159,SEARCH("_",E159)+1)-SEARCH("_",E159)-1))))</f>
        <v/>
      </c>
      <c r="X159" t="str">
        <f t="shared" ref="X159:X176" si="53">IF(E159="","",IF(OR(ISERROR(SEARCH("test of",E159))=FALSE,ISERROR(SEARCH("test",C159))=FALSE,ISERROR(SEARCH("spam analysis",E159))=FALSE)=TRUE,"Test","Live"))</f>
        <v/>
      </c>
      <c r="Y159" t="str">
        <f t="shared" ref="Y159:Y176" si="54">IF(E159="","",IF(ISERROR(SEARCH("seed",C159))=TRUE,"Live","SEED"))</f>
        <v/>
      </c>
      <c r="Z159" t="str">
        <f t="shared" ref="Z159:Z176" si="55">IF(A159="MessageID","header","")</f>
        <v/>
      </c>
      <c r="AA159" t="str">
        <f t="shared" ref="AA159:AA176" si="56">IF(A159="","",IF(OR(X159="test",Y159="seed",Z159="header")=TRUE,"Test","Live"))</f>
        <v/>
      </c>
      <c r="AB159" t="str">
        <f>IFERROR(VLOOKUP(AK159,Table33[#All],2,FALSE),"")</f>
        <v/>
      </c>
      <c r="AC159" t="str">
        <f t="shared" si="51"/>
        <v/>
      </c>
      <c r="AD159" t="str">
        <f t="shared" si="47"/>
        <v/>
      </c>
      <c r="AE159" t="str">
        <f>IF(B159="","",VLOOKUP(AD159,vlookup!$A$1:$B$12,2,FALSE))</f>
        <v/>
      </c>
      <c r="AF159" s="1" t="str">
        <f t="shared" si="48"/>
        <v/>
      </c>
      <c r="AG159" s="4" t="str">
        <f t="shared" si="49"/>
        <v/>
      </c>
      <c r="AH159" t="str">
        <f>IFERROR(VLOOKUP(AK159,Table33[#All],3,FALSE),"")</f>
        <v/>
      </c>
      <c r="AI159" t="str">
        <f>IFERROR(IF(AH159="enewsletters",IF(AF159+1&gt;VLOOKUP(AK159,Table33[#All],6,FALSE),VLOOKUP(AK159,Table33[#All],7,FALSE),VLOOKUP(AK159,Table33[#All],5,FALSE)),""),"")</f>
        <v/>
      </c>
      <c r="AJ159" t="str">
        <f>IFERROR(VLOOKUP(AK159,Table33[#All],4,FALSE),"")</f>
        <v/>
      </c>
      <c r="AK159">
        <f t="shared" si="50"/>
        <v>0</v>
      </c>
    </row>
    <row r="160" spans="4:37" x14ac:dyDescent="0.25">
      <c r="D160" s="6"/>
      <c r="I160" s="7"/>
      <c r="N160" s="7"/>
      <c r="O160" s="7"/>
      <c r="P160" s="7"/>
      <c r="Q160" s="7"/>
      <c r="R160" s="7"/>
      <c r="T160" s="7"/>
      <c r="V160" s="7"/>
      <c r="W160" t="str">
        <f t="shared" si="52"/>
        <v/>
      </c>
      <c r="X160" t="str">
        <f t="shared" si="53"/>
        <v/>
      </c>
      <c r="Y160" t="str">
        <f t="shared" si="54"/>
        <v/>
      </c>
      <c r="Z160" t="str">
        <f t="shared" si="55"/>
        <v/>
      </c>
      <c r="AA160" t="str">
        <f t="shared" si="56"/>
        <v/>
      </c>
      <c r="AB160" t="str">
        <f>IFERROR(VLOOKUP(AK160,Table33[#All],2,FALSE),"")</f>
        <v/>
      </c>
      <c r="AC160" t="str">
        <f t="shared" si="51"/>
        <v/>
      </c>
      <c r="AD160" t="str">
        <f t="shared" si="47"/>
        <v/>
      </c>
      <c r="AE160" t="str">
        <f>IF(B160="","",VLOOKUP(AD160,vlookup!$A$1:$B$12,2,FALSE))</f>
        <v/>
      </c>
      <c r="AF160" s="1" t="str">
        <f t="shared" si="48"/>
        <v/>
      </c>
      <c r="AG160" s="4" t="str">
        <f t="shared" si="49"/>
        <v/>
      </c>
      <c r="AH160" t="str">
        <f>IFERROR(VLOOKUP(AK160,Table33[#All],3,FALSE),"")</f>
        <v/>
      </c>
      <c r="AI160" t="str">
        <f>IFERROR(IF(AH160="enewsletters",IF(AF160+1&gt;VLOOKUP(AK160,Table33[#All],6,FALSE),VLOOKUP(AK160,Table33[#All],7,FALSE),VLOOKUP(AK160,Table33[#All],5,FALSE)),""),"")</f>
        <v/>
      </c>
      <c r="AJ160" t="str">
        <f>IFERROR(VLOOKUP(AK160,Table33[#All],4,FALSE),"")</f>
        <v/>
      </c>
      <c r="AK160">
        <f t="shared" si="50"/>
        <v>0</v>
      </c>
    </row>
    <row r="161" spans="4:37" x14ac:dyDescent="0.25">
      <c r="D161" s="6"/>
      <c r="I161" s="7"/>
      <c r="N161" s="7"/>
      <c r="O161" s="7"/>
      <c r="P161" s="7"/>
      <c r="Q161" s="7"/>
      <c r="R161" s="7"/>
      <c r="T161" s="7"/>
      <c r="V161" s="7"/>
      <c r="W161" t="str">
        <f t="shared" si="52"/>
        <v/>
      </c>
      <c r="X161" t="str">
        <f t="shared" si="53"/>
        <v/>
      </c>
      <c r="Y161" t="str">
        <f t="shared" si="54"/>
        <v/>
      </c>
      <c r="Z161" t="str">
        <f t="shared" si="55"/>
        <v/>
      </c>
      <c r="AA161" t="str">
        <f t="shared" si="56"/>
        <v/>
      </c>
      <c r="AB161" t="str">
        <f>IFERROR(VLOOKUP(AK161,Table33[#All],2,FALSE),"")</f>
        <v/>
      </c>
      <c r="AC161" t="str">
        <f t="shared" si="51"/>
        <v/>
      </c>
      <c r="AD161" t="str">
        <f t="shared" si="47"/>
        <v/>
      </c>
      <c r="AE161" t="str">
        <f>IF(B161="","",VLOOKUP(AD161,vlookup!$A$1:$B$12,2,FALSE))</f>
        <v/>
      </c>
      <c r="AF161" s="1" t="str">
        <f t="shared" si="48"/>
        <v/>
      </c>
      <c r="AG161" s="4" t="str">
        <f t="shared" si="49"/>
        <v/>
      </c>
      <c r="AH161" t="str">
        <f>IFERROR(VLOOKUP(AK161,Table33[#All],3,FALSE),"")</f>
        <v/>
      </c>
      <c r="AI161" t="str">
        <f>IFERROR(IF(AH161="enewsletters",IF(AF161+1&gt;VLOOKUP(AK161,Table33[#All],6,FALSE),VLOOKUP(AK161,Table33[#All],7,FALSE),VLOOKUP(AK161,Table33[#All],5,FALSE)),""),"")</f>
        <v/>
      </c>
      <c r="AJ161" t="str">
        <f>IFERROR(VLOOKUP(AK161,Table33[#All],4,FALSE),"")</f>
        <v/>
      </c>
      <c r="AK161">
        <f t="shared" si="50"/>
        <v>0</v>
      </c>
    </row>
    <row r="162" spans="4:37" x14ac:dyDescent="0.25">
      <c r="D162" s="6"/>
      <c r="I162" s="7"/>
      <c r="N162" s="7"/>
      <c r="O162" s="7"/>
      <c r="P162" s="7"/>
      <c r="Q162" s="7"/>
      <c r="R162" s="7"/>
      <c r="T162" s="7"/>
      <c r="V162" s="7"/>
      <c r="W162" t="str">
        <f t="shared" si="52"/>
        <v/>
      </c>
      <c r="X162" t="str">
        <f t="shared" si="53"/>
        <v/>
      </c>
      <c r="Y162" t="str">
        <f t="shared" si="54"/>
        <v/>
      </c>
      <c r="Z162" t="str">
        <f t="shared" si="55"/>
        <v/>
      </c>
      <c r="AA162" t="str">
        <f t="shared" si="56"/>
        <v/>
      </c>
      <c r="AB162" t="str">
        <f>IFERROR(VLOOKUP(AK162,Table33[#All],2,FALSE),"")</f>
        <v/>
      </c>
      <c r="AC162" t="str">
        <f t="shared" si="51"/>
        <v/>
      </c>
      <c r="AD162" t="str">
        <f t="shared" si="47"/>
        <v/>
      </c>
      <c r="AE162" t="str">
        <f>IF(B162="","",VLOOKUP(AD162,vlookup!$A$1:$B$12,2,FALSE))</f>
        <v/>
      </c>
      <c r="AF162" s="1" t="str">
        <f t="shared" si="48"/>
        <v/>
      </c>
      <c r="AG162" s="4" t="str">
        <f t="shared" si="49"/>
        <v/>
      </c>
      <c r="AH162" t="str">
        <f>IFERROR(VLOOKUP(AK162,Table33[#All],3,FALSE),"")</f>
        <v/>
      </c>
      <c r="AI162" t="str">
        <f>IFERROR(IF(AH162="enewsletters",IF(AF162+1&gt;VLOOKUP(AK162,Table33[#All],6,FALSE),VLOOKUP(AK162,Table33[#All],7,FALSE),VLOOKUP(AK162,Table33[#All],5,FALSE)),""),"")</f>
        <v/>
      </c>
      <c r="AJ162" t="str">
        <f>IFERROR(VLOOKUP(AK162,Table33[#All],4,FALSE),"")</f>
        <v/>
      </c>
      <c r="AK162">
        <f t="shared" si="50"/>
        <v>0</v>
      </c>
    </row>
    <row r="163" spans="4:37" x14ac:dyDescent="0.25">
      <c r="D163" s="6"/>
      <c r="I163" s="7"/>
      <c r="N163" s="7"/>
      <c r="O163" s="7"/>
      <c r="P163" s="7"/>
      <c r="Q163" s="7"/>
      <c r="R163" s="7"/>
      <c r="T163" s="7"/>
      <c r="V163" s="7"/>
      <c r="W163" t="str">
        <f t="shared" si="52"/>
        <v/>
      </c>
      <c r="X163" t="str">
        <f t="shared" si="53"/>
        <v/>
      </c>
      <c r="Y163" t="str">
        <f t="shared" si="54"/>
        <v/>
      </c>
      <c r="Z163" t="str">
        <f t="shared" si="55"/>
        <v/>
      </c>
      <c r="AA163" t="str">
        <f t="shared" si="56"/>
        <v/>
      </c>
      <c r="AB163" t="str">
        <f>IFERROR(VLOOKUP(AK163,Table33[#All],2,FALSE),"")</f>
        <v/>
      </c>
      <c r="AC163" t="str">
        <f t="shared" si="51"/>
        <v/>
      </c>
      <c r="AD163" t="str">
        <f t="shared" si="47"/>
        <v/>
      </c>
      <c r="AE163" t="str">
        <f>IF(B163="","",VLOOKUP(AD163,vlookup!$A$1:$B$12,2,FALSE))</f>
        <v/>
      </c>
      <c r="AF163" s="1" t="str">
        <f t="shared" si="48"/>
        <v/>
      </c>
      <c r="AG163" s="4" t="str">
        <f t="shared" si="49"/>
        <v/>
      </c>
      <c r="AH163" t="str">
        <f>IFERROR(VLOOKUP(AK163,Table33[#All],3,FALSE),"")</f>
        <v/>
      </c>
      <c r="AI163" t="str">
        <f>IFERROR(IF(AH163="enewsletters",IF(AF163+1&gt;VLOOKUP(AK163,Table33[#All],6,FALSE),VLOOKUP(AK163,Table33[#All],7,FALSE),VLOOKUP(AK163,Table33[#All],5,FALSE)),""),"")</f>
        <v/>
      </c>
      <c r="AJ163" t="str">
        <f>IFERROR(VLOOKUP(AK163,Table33[#All],4,FALSE),"")</f>
        <v/>
      </c>
      <c r="AK163">
        <f t="shared" si="50"/>
        <v>0</v>
      </c>
    </row>
    <row r="164" spans="4:37" x14ac:dyDescent="0.25">
      <c r="D164" s="6"/>
      <c r="I164" s="7"/>
      <c r="N164" s="7"/>
      <c r="O164" s="7"/>
      <c r="P164" s="7"/>
      <c r="Q164" s="7"/>
      <c r="R164" s="7"/>
      <c r="T164" s="7"/>
      <c r="V164" s="7"/>
      <c r="W164" t="str">
        <f t="shared" si="52"/>
        <v/>
      </c>
      <c r="X164" t="str">
        <f t="shared" si="53"/>
        <v/>
      </c>
      <c r="Y164" t="str">
        <f t="shared" si="54"/>
        <v/>
      </c>
      <c r="Z164" t="str">
        <f t="shared" si="55"/>
        <v/>
      </c>
      <c r="AA164" t="str">
        <f t="shared" si="56"/>
        <v/>
      </c>
      <c r="AB164" t="str">
        <f>IFERROR(VLOOKUP(AK164,Table33[#All],2,FALSE),"")</f>
        <v/>
      </c>
      <c r="AC164" t="str">
        <f t="shared" si="51"/>
        <v/>
      </c>
      <c r="AD164" t="str">
        <f t="shared" si="47"/>
        <v/>
      </c>
      <c r="AE164" t="str">
        <f>IF(B164="","",VLOOKUP(AD164,vlookup!$A$1:$B$12,2,FALSE))</f>
        <v/>
      </c>
      <c r="AF164" s="1" t="str">
        <f t="shared" si="48"/>
        <v/>
      </c>
      <c r="AG164" s="4" t="str">
        <f t="shared" si="49"/>
        <v/>
      </c>
      <c r="AH164" t="str">
        <f>IFERROR(VLOOKUP(AK164,Table33[#All],3,FALSE),"")</f>
        <v/>
      </c>
      <c r="AI164" t="str">
        <f>IFERROR(IF(AH164="enewsletters",IF(AF164+1&gt;VLOOKUP(AK164,Table33[#All],6,FALSE),VLOOKUP(AK164,Table33[#All],7,FALSE),VLOOKUP(AK164,Table33[#All],5,FALSE)),""),"")</f>
        <v/>
      </c>
      <c r="AJ164" t="str">
        <f>IFERROR(VLOOKUP(AK164,Table33[#All],4,FALSE),"")</f>
        <v/>
      </c>
      <c r="AK164">
        <f t="shared" si="50"/>
        <v>0</v>
      </c>
    </row>
    <row r="165" spans="4:37" x14ac:dyDescent="0.25">
      <c r="D165" s="6"/>
      <c r="I165" s="7"/>
      <c r="N165" s="7"/>
      <c r="O165" s="7"/>
      <c r="P165" s="7"/>
      <c r="Q165" s="7"/>
      <c r="R165" s="7"/>
      <c r="T165" s="7"/>
      <c r="V165" s="7"/>
      <c r="W165" t="str">
        <f t="shared" si="52"/>
        <v/>
      </c>
      <c r="X165" t="str">
        <f t="shared" si="53"/>
        <v/>
      </c>
      <c r="Y165" t="str">
        <f t="shared" si="54"/>
        <v/>
      </c>
      <c r="Z165" t="str">
        <f t="shared" si="55"/>
        <v/>
      </c>
      <c r="AA165" t="str">
        <f t="shared" si="56"/>
        <v/>
      </c>
      <c r="AB165" t="str">
        <f>IFERROR(VLOOKUP(AK165,Table33[#All],2,FALSE),"")</f>
        <v/>
      </c>
      <c r="AC165" t="str">
        <f t="shared" si="51"/>
        <v/>
      </c>
      <c r="AD165" t="str">
        <f t="shared" si="47"/>
        <v/>
      </c>
      <c r="AE165" t="str">
        <f>IF(B165="","",VLOOKUP(AD165,vlookup!$A$1:$B$12,2,FALSE))</f>
        <v/>
      </c>
      <c r="AF165" s="1" t="str">
        <f t="shared" si="48"/>
        <v/>
      </c>
      <c r="AG165" s="4" t="str">
        <f t="shared" si="49"/>
        <v/>
      </c>
      <c r="AH165" t="str">
        <f>IFERROR(VLOOKUP(AK165,Table33[#All],3,FALSE),"")</f>
        <v/>
      </c>
      <c r="AI165" t="str">
        <f>IFERROR(IF(AH165="enewsletters",IF(AF165+1&gt;VLOOKUP(AK165,Table33[#All],6,FALSE),VLOOKUP(AK165,Table33[#All],7,FALSE),VLOOKUP(AK165,Table33[#All],5,FALSE)),""),"")</f>
        <v/>
      </c>
      <c r="AJ165" t="str">
        <f>IFERROR(VLOOKUP(AK165,Table33[#All],4,FALSE),"")</f>
        <v/>
      </c>
      <c r="AK165">
        <f t="shared" si="50"/>
        <v>0</v>
      </c>
    </row>
    <row r="166" spans="4:37" x14ac:dyDescent="0.25">
      <c r="D166" s="6"/>
      <c r="I166" s="7"/>
      <c r="N166" s="7"/>
      <c r="O166" s="7"/>
      <c r="P166" s="7"/>
      <c r="Q166" s="7"/>
      <c r="R166" s="7"/>
      <c r="T166" s="7"/>
      <c r="V166" s="7"/>
      <c r="W166" t="str">
        <f t="shared" si="52"/>
        <v/>
      </c>
      <c r="X166" t="str">
        <f t="shared" si="53"/>
        <v/>
      </c>
      <c r="Y166" t="str">
        <f t="shared" si="54"/>
        <v/>
      </c>
      <c r="Z166" t="str">
        <f t="shared" si="55"/>
        <v/>
      </c>
      <c r="AA166" t="str">
        <f t="shared" si="56"/>
        <v/>
      </c>
      <c r="AB166" t="str">
        <f>IFERROR(VLOOKUP(AK166,Table33[#All],2,FALSE),"")</f>
        <v/>
      </c>
      <c r="AC166" t="str">
        <f t="shared" si="51"/>
        <v/>
      </c>
      <c r="AD166" t="str">
        <f t="shared" si="47"/>
        <v/>
      </c>
      <c r="AE166" t="str">
        <f>IF(B166="","",VLOOKUP(AD166,vlookup!$A$1:$B$12,2,FALSE))</f>
        <v/>
      </c>
      <c r="AF166" s="1" t="str">
        <f t="shared" si="48"/>
        <v/>
      </c>
      <c r="AG166" s="4" t="str">
        <f t="shared" si="49"/>
        <v/>
      </c>
      <c r="AH166" t="str">
        <f>IFERROR(VLOOKUP(AK166,Table33[#All],3,FALSE),"")</f>
        <v/>
      </c>
      <c r="AI166" t="str">
        <f>IFERROR(IF(AH166="enewsletters",IF(AF166+1&gt;VLOOKUP(AK166,Table33[#All],6,FALSE),VLOOKUP(AK166,Table33[#All],7,FALSE),VLOOKUP(AK166,Table33[#All],5,FALSE)),""),"")</f>
        <v/>
      </c>
      <c r="AJ166" t="str">
        <f>IFERROR(VLOOKUP(AK166,Table33[#All],4,FALSE),"")</f>
        <v/>
      </c>
      <c r="AK166">
        <f t="shared" si="50"/>
        <v>0</v>
      </c>
    </row>
    <row r="167" spans="4:37" x14ac:dyDescent="0.25">
      <c r="D167" s="6"/>
      <c r="I167" s="7"/>
      <c r="N167" s="7"/>
      <c r="O167" s="7"/>
      <c r="P167" s="7"/>
      <c r="Q167" s="7"/>
      <c r="R167" s="7"/>
      <c r="T167" s="7"/>
      <c r="V167" s="7"/>
      <c r="W167" t="str">
        <f t="shared" si="52"/>
        <v/>
      </c>
      <c r="X167" t="str">
        <f t="shared" si="53"/>
        <v/>
      </c>
      <c r="Y167" t="str">
        <f t="shared" si="54"/>
        <v/>
      </c>
      <c r="Z167" t="str">
        <f t="shared" si="55"/>
        <v/>
      </c>
      <c r="AA167" t="str">
        <f t="shared" si="56"/>
        <v/>
      </c>
      <c r="AB167" t="str">
        <f>IFERROR(VLOOKUP(AK167,Table33[#All],2,FALSE),"")</f>
        <v/>
      </c>
      <c r="AC167" t="str">
        <f t="shared" si="51"/>
        <v/>
      </c>
      <c r="AD167" t="str">
        <f t="shared" si="47"/>
        <v/>
      </c>
      <c r="AE167" t="str">
        <f>IF(B167="","",VLOOKUP(AD167,vlookup!$A$1:$B$12,2,FALSE))</f>
        <v/>
      </c>
      <c r="AF167" s="1" t="str">
        <f t="shared" si="48"/>
        <v/>
      </c>
      <c r="AG167" s="4" t="str">
        <f t="shared" si="49"/>
        <v/>
      </c>
      <c r="AH167" t="str">
        <f>IFERROR(VLOOKUP(AK167,Table33[#All],3,FALSE),"")</f>
        <v/>
      </c>
      <c r="AI167" t="str">
        <f>IFERROR(IF(AH167="enewsletters",IF(AF167+1&gt;VLOOKUP(AK167,Table33[#All],6,FALSE),VLOOKUP(AK167,Table33[#All],7,FALSE),VLOOKUP(AK167,Table33[#All],5,FALSE)),""),"")</f>
        <v/>
      </c>
      <c r="AJ167" t="str">
        <f>IFERROR(VLOOKUP(AK167,Table33[#All],4,FALSE),"")</f>
        <v/>
      </c>
      <c r="AK167">
        <f t="shared" si="50"/>
        <v>0</v>
      </c>
    </row>
    <row r="168" spans="4:37" x14ac:dyDescent="0.25">
      <c r="D168" s="6"/>
      <c r="I168" s="7"/>
      <c r="N168" s="7"/>
      <c r="O168" s="7"/>
      <c r="P168" s="7"/>
      <c r="Q168" s="7"/>
      <c r="R168" s="7"/>
      <c r="T168" s="7"/>
      <c r="V168" s="7"/>
      <c r="W168" t="str">
        <f t="shared" si="52"/>
        <v/>
      </c>
      <c r="X168" t="str">
        <f t="shared" si="53"/>
        <v/>
      </c>
      <c r="Y168" t="str">
        <f t="shared" si="54"/>
        <v/>
      </c>
      <c r="Z168" t="str">
        <f t="shared" si="55"/>
        <v/>
      </c>
      <c r="AA168" t="str">
        <f t="shared" si="56"/>
        <v/>
      </c>
      <c r="AB168" t="str">
        <f>IFERROR(VLOOKUP(AK168,Table33[#All],2,FALSE),"")</f>
        <v/>
      </c>
      <c r="AC168" t="str">
        <f t="shared" si="51"/>
        <v/>
      </c>
      <c r="AD168" t="str">
        <f t="shared" si="47"/>
        <v/>
      </c>
      <c r="AE168" t="str">
        <f>IF(B168="","",VLOOKUP(AD168,vlookup!$A$1:$B$12,2,FALSE))</f>
        <v/>
      </c>
      <c r="AF168" s="1" t="str">
        <f t="shared" si="48"/>
        <v/>
      </c>
      <c r="AG168" s="4" t="str">
        <f t="shared" si="49"/>
        <v/>
      </c>
      <c r="AH168" t="str">
        <f>IFERROR(VLOOKUP(AK168,Table33[#All],3,FALSE),"")</f>
        <v/>
      </c>
      <c r="AI168" t="str">
        <f>IFERROR(IF(AH168="enewsletters",IF(AF168+1&gt;VLOOKUP(AK168,Table33[#All],6,FALSE),VLOOKUP(AK168,Table33[#All],7,FALSE),VLOOKUP(AK168,Table33[#All],5,FALSE)),""),"")</f>
        <v/>
      </c>
      <c r="AJ168" t="str">
        <f>IFERROR(VLOOKUP(AK168,Table33[#All],4,FALSE),"")</f>
        <v/>
      </c>
      <c r="AK168">
        <f t="shared" si="50"/>
        <v>0</v>
      </c>
    </row>
    <row r="169" spans="4:37" x14ac:dyDescent="0.25">
      <c r="D169" s="6"/>
      <c r="I169" s="7"/>
      <c r="N169" s="7"/>
      <c r="O169" s="7"/>
      <c r="P169" s="7"/>
      <c r="Q169" s="7"/>
      <c r="R169" s="7"/>
      <c r="T169" s="7"/>
      <c r="V169" s="7"/>
      <c r="W169" t="str">
        <f t="shared" si="52"/>
        <v/>
      </c>
      <c r="X169" t="str">
        <f t="shared" si="53"/>
        <v/>
      </c>
      <c r="Y169" t="str">
        <f t="shared" si="54"/>
        <v/>
      </c>
      <c r="Z169" t="str">
        <f t="shared" si="55"/>
        <v/>
      </c>
      <c r="AA169" t="str">
        <f t="shared" si="56"/>
        <v/>
      </c>
      <c r="AB169" t="str">
        <f>IFERROR(VLOOKUP(AK169,Table33[#All],2,FALSE),"")</f>
        <v/>
      </c>
      <c r="AC169" t="str">
        <f t="shared" si="51"/>
        <v/>
      </c>
      <c r="AD169" t="str">
        <f t="shared" si="47"/>
        <v/>
      </c>
      <c r="AE169" t="str">
        <f>IF(B169="","",VLOOKUP(AD169,vlookup!$A$1:$B$12,2,FALSE))</f>
        <v/>
      </c>
      <c r="AF169" s="1" t="str">
        <f t="shared" si="48"/>
        <v/>
      </c>
      <c r="AG169" s="4" t="str">
        <f t="shared" si="49"/>
        <v/>
      </c>
      <c r="AH169" t="str">
        <f>IFERROR(VLOOKUP(AK169,Table33[#All],3,FALSE),"")</f>
        <v/>
      </c>
      <c r="AI169" t="str">
        <f>IFERROR(IF(AH169="enewsletters",IF(AF169+1&gt;VLOOKUP(AK169,Table33[#All],6,FALSE),VLOOKUP(AK169,Table33[#All],7,FALSE),VLOOKUP(AK169,Table33[#All],5,FALSE)),""),"")</f>
        <v/>
      </c>
      <c r="AJ169" t="str">
        <f>IFERROR(VLOOKUP(AK169,Table33[#All],4,FALSE),"")</f>
        <v/>
      </c>
      <c r="AK169">
        <f t="shared" si="50"/>
        <v>0</v>
      </c>
    </row>
    <row r="170" spans="4:37" x14ac:dyDescent="0.25">
      <c r="D170" s="6"/>
      <c r="I170" s="7"/>
      <c r="N170" s="7"/>
      <c r="O170" s="7"/>
      <c r="P170" s="7"/>
      <c r="Q170" s="7"/>
      <c r="R170" s="7"/>
      <c r="T170" s="7"/>
      <c r="V170" s="7"/>
      <c r="W170" t="str">
        <f t="shared" si="52"/>
        <v/>
      </c>
      <c r="X170" t="str">
        <f t="shared" si="53"/>
        <v/>
      </c>
      <c r="Y170" t="str">
        <f t="shared" si="54"/>
        <v/>
      </c>
      <c r="Z170" t="str">
        <f t="shared" si="55"/>
        <v/>
      </c>
      <c r="AA170" t="str">
        <f t="shared" si="56"/>
        <v/>
      </c>
      <c r="AB170" t="str">
        <f>IFERROR(VLOOKUP(AK170,Table33[#All],2,FALSE),"")</f>
        <v/>
      </c>
      <c r="AC170" t="str">
        <f t="shared" si="51"/>
        <v/>
      </c>
      <c r="AD170" t="str">
        <f t="shared" si="47"/>
        <v/>
      </c>
      <c r="AE170" t="str">
        <f>IF(B170="","",VLOOKUP(AD170,vlookup!$A$1:$B$12,2,FALSE))</f>
        <v/>
      </c>
      <c r="AF170" s="1" t="str">
        <f t="shared" si="48"/>
        <v/>
      </c>
      <c r="AG170" s="4" t="str">
        <f t="shared" si="49"/>
        <v/>
      </c>
      <c r="AH170" t="str">
        <f>IFERROR(VLOOKUP(AK170,Table33[#All],3,FALSE),"")</f>
        <v/>
      </c>
      <c r="AI170" t="str">
        <f>IFERROR(IF(AH170="enewsletters",IF(AF170+1&gt;VLOOKUP(AK170,Table33[#All],6,FALSE),VLOOKUP(AK170,Table33[#All],7,FALSE),VLOOKUP(AK170,Table33[#All],5,FALSE)),""),"")</f>
        <v/>
      </c>
      <c r="AJ170" t="str">
        <f>IFERROR(VLOOKUP(AK170,Table33[#All],4,FALSE),"")</f>
        <v/>
      </c>
      <c r="AK170">
        <f t="shared" si="50"/>
        <v>0</v>
      </c>
    </row>
    <row r="171" spans="4:37" x14ac:dyDescent="0.25">
      <c r="D171" s="6"/>
      <c r="I171" s="7"/>
      <c r="N171" s="7"/>
      <c r="O171" s="7"/>
      <c r="P171" s="7"/>
      <c r="Q171" s="7"/>
      <c r="R171" s="7"/>
      <c r="T171" s="7"/>
      <c r="V171" s="7"/>
      <c r="W171" t="str">
        <f t="shared" si="52"/>
        <v/>
      </c>
      <c r="X171" t="str">
        <f t="shared" si="53"/>
        <v/>
      </c>
      <c r="Y171" t="str">
        <f t="shared" si="54"/>
        <v/>
      </c>
      <c r="Z171" t="str">
        <f t="shared" si="55"/>
        <v/>
      </c>
      <c r="AA171" t="str">
        <f t="shared" si="56"/>
        <v/>
      </c>
      <c r="AB171" t="str">
        <f>IFERROR(VLOOKUP(AK171,Table33[#All],2,FALSE),"")</f>
        <v/>
      </c>
      <c r="AC171" t="str">
        <f t="shared" si="51"/>
        <v/>
      </c>
      <c r="AD171" t="str">
        <f t="shared" si="47"/>
        <v/>
      </c>
      <c r="AE171" t="str">
        <f>IF(B171="","",VLOOKUP(AD171,vlookup!$A$1:$B$12,2,FALSE))</f>
        <v/>
      </c>
      <c r="AF171" s="1" t="str">
        <f t="shared" si="48"/>
        <v/>
      </c>
      <c r="AG171" s="4" t="str">
        <f t="shared" si="49"/>
        <v/>
      </c>
      <c r="AH171" t="str">
        <f>IFERROR(VLOOKUP(AK171,Table33[#All],3,FALSE),"")</f>
        <v/>
      </c>
      <c r="AI171" t="str">
        <f>IFERROR(IF(AH171="enewsletters",IF(AF171+1&gt;VLOOKUP(AK171,Table33[#All],6,FALSE),VLOOKUP(AK171,Table33[#All],7,FALSE),VLOOKUP(AK171,Table33[#All],5,FALSE)),""),"")</f>
        <v/>
      </c>
      <c r="AJ171" t="str">
        <f>IFERROR(VLOOKUP(AK171,Table33[#All],4,FALSE),"")</f>
        <v/>
      </c>
      <c r="AK171">
        <f t="shared" si="50"/>
        <v>0</v>
      </c>
    </row>
    <row r="172" spans="4:37" x14ac:dyDescent="0.25">
      <c r="D172" s="6"/>
      <c r="I172" s="7"/>
      <c r="N172" s="7"/>
      <c r="O172" s="7"/>
      <c r="P172" s="7"/>
      <c r="Q172" s="7"/>
      <c r="R172" s="7"/>
      <c r="T172" s="7"/>
      <c r="V172" s="7"/>
      <c r="W172" t="str">
        <f t="shared" si="52"/>
        <v/>
      </c>
      <c r="X172" t="str">
        <f t="shared" si="53"/>
        <v/>
      </c>
      <c r="Y172" t="str">
        <f t="shared" si="54"/>
        <v/>
      </c>
      <c r="Z172" t="str">
        <f t="shared" si="55"/>
        <v/>
      </c>
      <c r="AA172" t="str">
        <f t="shared" si="56"/>
        <v/>
      </c>
      <c r="AB172" t="str">
        <f>IFERROR(VLOOKUP(AK172,Table33[#All],2,FALSE),"")</f>
        <v/>
      </c>
      <c r="AC172" t="str">
        <f t="shared" si="51"/>
        <v/>
      </c>
      <c r="AD172" t="str">
        <f t="shared" si="47"/>
        <v/>
      </c>
      <c r="AE172" t="str">
        <f>IF(B172="","",VLOOKUP(AD172,vlookup!$A$1:$B$12,2,FALSE))</f>
        <v/>
      </c>
      <c r="AF172" s="1" t="str">
        <f t="shared" si="48"/>
        <v/>
      </c>
      <c r="AG172" s="4" t="str">
        <f t="shared" si="49"/>
        <v/>
      </c>
      <c r="AH172" t="str">
        <f>IFERROR(VLOOKUP(AK172,Table33[#All],3,FALSE),"")</f>
        <v/>
      </c>
      <c r="AI172" t="str">
        <f>IFERROR(IF(AH172="enewsletters",IF(AF172+1&gt;VLOOKUP(AK172,Table33[#All],6,FALSE),VLOOKUP(AK172,Table33[#All],7,FALSE),VLOOKUP(AK172,Table33[#All],5,FALSE)),""),"")</f>
        <v/>
      </c>
      <c r="AJ172" t="str">
        <f>IFERROR(VLOOKUP(AK172,Table33[#All],4,FALSE),"")</f>
        <v/>
      </c>
      <c r="AK172">
        <f t="shared" si="50"/>
        <v>0</v>
      </c>
    </row>
    <row r="173" spans="4:37" x14ac:dyDescent="0.25">
      <c r="D173" s="6"/>
      <c r="I173" s="7"/>
      <c r="N173" s="7"/>
      <c r="O173" s="7"/>
      <c r="P173" s="7"/>
      <c r="Q173" s="7"/>
      <c r="R173" s="7"/>
      <c r="T173" s="7"/>
      <c r="V173" s="7"/>
      <c r="W173" t="str">
        <f t="shared" si="52"/>
        <v/>
      </c>
      <c r="X173" t="str">
        <f t="shared" si="53"/>
        <v/>
      </c>
      <c r="Y173" t="str">
        <f t="shared" si="54"/>
        <v/>
      </c>
      <c r="Z173" t="str">
        <f t="shared" si="55"/>
        <v/>
      </c>
      <c r="AA173" t="str">
        <f t="shared" si="56"/>
        <v/>
      </c>
      <c r="AB173" t="str">
        <f>IFERROR(VLOOKUP(AK173,Table33[#All],2,FALSE),"")</f>
        <v/>
      </c>
      <c r="AC173" t="str">
        <f t="shared" si="51"/>
        <v/>
      </c>
      <c r="AD173" t="str">
        <f t="shared" si="47"/>
        <v/>
      </c>
      <c r="AE173" t="str">
        <f>IF(B173="","",VLOOKUP(AD173,vlookup!$A$1:$B$12,2,FALSE))</f>
        <v/>
      </c>
      <c r="AF173" s="1" t="str">
        <f t="shared" si="48"/>
        <v/>
      </c>
      <c r="AG173" s="4" t="str">
        <f t="shared" si="49"/>
        <v/>
      </c>
      <c r="AH173" t="str">
        <f>IFERROR(VLOOKUP(AK173,Table33[#All],3,FALSE),"")</f>
        <v/>
      </c>
      <c r="AI173" t="str">
        <f>IFERROR(IF(AH173="enewsletters",IF(AF173+1&gt;VLOOKUP(AK173,Table33[#All],6,FALSE),VLOOKUP(AK173,Table33[#All],7,FALSE),VLOOKUP(AK173,Table33[#All],5,FALSE)),""),"")</f>
        <v/>
      </c>
      <c r="AJ173" t="str">
        <f>IFERROR(VLOOKUP(AK173,Table33[#All],4,FALSE),"")</f>
        <v/>
      </c>
      <c r="AK173">
        <f t="shared" si="50"/>
        <v>0</v>
      </c>
    </row>
    <row r="174" spans="4:37" x14ac:dyDescent="0.25">
      <c r="D174" s="6"/>
      <c r="I174" s="7"/>
      <c r="N174" s="7"/>
      <c r="O174" s="7"/>
      <c r="P174" s="7"/>
      <c r="Q174" s="7"/>
      <c r="R174" s="7"/>
      <c r="T174" s="7"/>
      <c r="V174" s="7"/>
      <c r="W174" t="str">
        <f t="shared" si="52"/>
        <v/>
      </c>
      <c r="X174" t="str">
        <f t="shared" si="53"/>
        <v/>
      </c>
      <c r="Y174" t="str">
        <f t="shared" si="54"/>
        <v/>
      </c>
      <c r="Z174" t="str">
        <f t="shared" si="55"/>
        <v/>
      </c>
      <c r="AA174" t="str">
        <f t="shared" si="56"/>
        <v/>
      </c>
      <c r="AB174" t="str">
        <f>IFERROR(VLOOKUP(AK174,Table33[#All],2,FALSE),"")</f>
        <v/>
      </c>
      <c r="AC174" t="str">
        <f t="shared" si="51"/>
        <v/>
      </c>
      <c r="AD174" t="str">
        <f t="shared" si="47"/>
        <v/>
      </c>
      <c r="AE174" t="str">
        <f>IF(B174="","",VLOOKUP(AD174,vlookup!$A$1:$B$12,2,FALSE))</f>
        <v/>
      </c>
      <c r="AF174" s="1" t="str">
        <f t="shared" si="48"/>
        <v/>
      </c>
      <c r="AG174" s="4" t="str">
        <f t="shared" si="49"/>
        <v/>
      </c>
      <c r="AH174" t="str">
        <f>IFERROR(VLOOKUP(AK174,Table33[#All],3,FALSE),"")</f>
        <v/>
      </c>
      <c r="AI174" t="str">
        <f>IFERROR(IF(AH174="enewsletters",IF(AF174+1&gt;VLOOKUP(AK174,Table33[#All],6,FALSE),VLOOKUP(AK174,Table33[#All],7,FALSE),VLOOKUP(AK174,Table33[#All],5,FALSE)),""),"")</f>
        <v/>
      </c>
      <c r="AJ174" t="str">
        <f>IFERROR(VLOOKUP(AK174,Table33[#All],4,FALSE),"")</f>
        <v/>
      </c>
      <c r="AK174">
        <f t="shared" si="50"/>
        <v>0</v>
      </c>
    </row>
    <row r="175" spans="4:37" x14ac:dyDescent="0.25">
      <c r="D175" s="6"/>
      <c r="I175" s="7"/>
      <c r="N175" s="7"/>
      <c r="O175" s="7"/>
      <c r="P175" s="7"/>
      <c r="Q175" s="7"/>
      <c r="R175" s="7"/>
      <c r="T175" s="7"/>
      <c r="V175" s="7"/>
      <c r="W175" t="str">
        <f t="shared" si="52"/>
        <v/>
      </c>
      <c r="X175" t="str">
        <f t="shared" si="53"/>
        <v/>
      </c>
      <c r="Y175" t="str">
        <f t="shared" si="54"/>
        <v/>
      </c>
      <c r="Z175" t="str">
        <f t="shared" si="55"/>
        <v/>
      </c>
      <c r="AA175" t="str">
        <f t="shared" si="56"/>
        <v/>
      </c>
      <c r="AB175" t="str">
        <f>IFERROR(VLOOKUP(AK175,Table33[#All],2,FALSE),"")</f>
        <v/>
      </c>
      <c r="AC175" t="str">
        <f t="shared" si="51"/>
        <v/>
      </c>
      <c r="AD175" t="str">
        <f t="shared" si="47"/>
        <v/>
      </c>
      <c r="AE175" t="str">
        <f>IF(B175="","",VLOOKUP(AD175,vlookup!$A$1:$B$12,2,FALSE))</f>
        <v/>
      </c>
      <c r="AF175" s="1" t="str">
        <f t="shared" si="48"/>
        <v/>
      </c>
      <c r="AG175" s="4" t="str">
        <f t="shared" si="49"/>
        <v/>
      </c>
      <c r="AH175" t="str">
        <f>IFERROR(VLOOKUP(AK175,Table33[#All],3,FALSE),"")</f>
        <v/>
      </c>
      <c r="AI175" t="str">
        <f>IFERROR(IF(AH175="enewsletters",IF(AF175+1&gt;VLOOKUP(AK175,Table33[#All],6,FALSE),VLOOKUP(AK175,Table33[#All],7,FALSE),VLOOKUP(AK175,Table33[#All],5,FALSE)),""),"")</f>
        <v/>
      </c>
      <c r="AJ175" t="str">
        <f>IFERROR(VLOOKUP(AK175,Table33[#All],4,FALSE),"")</f>
        <v/>
      </c>
      <c r="AK175">
        <f t="shared" si="50"/>
        <v>0</v>
      </c>
    </row>
    <row r="176" spans="4:37" x14ac:dyDescent="0.25">
      <c r="D176" s="6"/>
      <c r="I176" s="7"/>
      <c r="N176" s="7"/>
      <c r="O176" s="7"/>
      <c r="P176" s="7"/>
      <c r="Q176" s="7"/>
      <c r="R176" s="7"/>
      <c r="T176" s="7"/>
      <c r="V176" s="7"/>
      <c r="W176" t="str">
        <f t="shared" si="52"/>
        <v/>
      </c>
      <c r="X176" t="str">
        <f t="shared" si="53"/>
        <v/>
      </c>
      <c r="Y176" t="str">
        <f t="shared" si="54"/>
        <v/>
      </c>
      <c r="Z176" t="str">
        <f t="shared" si="55"/>
        <v/>
      </c>
      <c r="AA176" t="str">
        <f t="shared" si="56"/>
        <v/>
      </c>
      <c r="AB176" t="str">
        <f>IFERROR(VLOOKUP(AK176,Table33[#All],2,FALSE),"")</f>
        <v/>
      </c>
      <c r="AC176" t="str">
        <f t="shared" si="51"/>
        <v/>
      </c>
      <c r="AD176" t="str">
        <f t="shared" si="47"/>
        <v/>
      </c>
      <c r="AE176" t="str">
        <f>IF(B176="","",VLOOKUP(AD176,vlookup!$A$1:$B$12,2,FALSE))</f>
        <v/>
      </c>
      <c r="AF176" s="1" t="str">
        <f t="shared" si="48"/>
        <v/>
      </c>
      <c r="AG176" s="4" t="str">
        <f t="shared" si="49"/>
        <v/>
      </c>
      <c r="AH176" t="str">
        <f>IFERROR(VLOOKUP(AK176,Table33[#All],3,FALSE),"")</f>
        <v/>
      </c>
      <c r="AI176" t="str">
        <f>IFERROR(IF(AH176="enewsletters",IF(AF176+1&gt;VLOOKUP(AK176,Table33[#All],6,FALSE),VLOOKUP(AK176,Table33[#All],7,FALSE),VLOOKUP(AK176,Table33[#All],5,FALSE)),""),"")</f>
        <v/>
      </c>
      <c r="AJ176" t="str">
        <f>IFERROR(VLOOKUP(AK176,Table33[#All],4,FALSE),"")</f>
        <v/>
      </c>
      <c r="AK176">
        <f t="shared" si="50"/>
        <v>0</v>
      </c>
    </row>
    <row r="177" spans="4:37" x14ac:dyDescent="0.25">
      <c r="D177" s="6"/>
      <c r="I177" s="7"/>
      <c r="N177" s="7"/>
      <c r="O177" s="7"/>
      <c r="P177" s="7"/>
      <c r="Q177" s="7"/>
      <c r="R177" s="7"/>
      <c r="T177" s="7"/>
      <c r="V177" s="7"/>
      <c r="W177" t="str">
        <f t="shared" ref="W177:W191" si="57">IF(AA177="test","",IF(A177="","",UPPER(MID(E177,SEARCH("_",E177)+1,SEARCH("_",E177,SEARCH("_",E177)+1)-SEARCH("_",E177)-1))))</f>
        <v/>
      </c>
      <c r="X177" t="str">
        <f t="shared" ref="X177:X190" si="58">IF(E177="","",IF(OR(ISERROR(SEARCH("test of",E177))=FALSE,ISERROR(SEARCH("test",C177))=FALSE,ISERROR(SEARCH("spam analysis",E177))=FALSE)=TRUE,"Test","Live"))</f>
        <v/>
      </c>
      <c r="Y177" t="str">
        <f t="shared" ref="Y177:Y190" si="59">IF(E177="","",IF(ISERROR(SEARCH("seed",C177))=TRUE,"Live","SEED"))</f>
        <v/>
      </c>
      <c r="Z177" t="str">
        <f t="shared" ref="Z177:Z190" si="60">IF(A177="MessageID","header","")</f>
        <v/>
      </c>
      <c r="AA177" t="str">
        <f t="shared" ref="AA177:AA190" si="61">IF(A177="","",IF(OR(X177="test",Y177="seed",Z177="header")=TRUE,"Test","Live"))</f>
        <v/>
      </c>
      <c r="AB177" t="str">
        <f>IFERROR(VLOOKUP(AK177,Table33[#All],2,FALSE),"")</f>
        <v/>
      </c>
      <c r="AC177" t="str">
        <f t="shared" si="51"/>
        <v/>
      </c>
      <c r="AD177" t="str">
        <f t="shared" si="47"/>
        <v/>
      </c>
      <c r="AE177" t="str">
        <f>IF(B177="","",VLOOKUP(AD177,vlookup!$A$1:$B$12,2,FALSE))</f>
        <v/>
      </c>
      <c r="AF177" s="1" t="str">
        <f t="shared" si="48"/>
        <v/>
      </c>
      <c r="AG177" s="4" t="str">
        <f t="shared" si="49"/>
        <v/>
      </c>
      <c r="AH177" t="str">
        <f>IFERROR(VLOOKUP(AK177,Table33[#All],3,FALSE),"")</f>
        <v/>
      </c>
      <c r="AI177" t="str">
        <f>IFERROR(IF(AH177="enewsletters",IF(AF177+1&gt;VLOOKUP(AK177,Table33[#All],6,FALSE),VLOOKUP(AK177,Table33[#All],7,FALSE),VLOOKUP(AK177,Table33[#All],5,FALSE)),""),"")</f>
        <v/>
      </c>
      <c r="AJ177" t="str">
        <f>IFERROR(VLOOKUP(AK177,Table33[#All],4,FALSE),"")</f>
        <v/>
      </c>
      <c r="AK177">
        <f t="shared" si="50"/>
        <v>0</v>
      </c>
    </row>
    <row r="178" spans="4:37" x14ac:dyDescent="0.25">
      <c r="D178" s="6"/>
      <c r="I178" s="7"/>
      <c r="N178" s="7"/>
      <c r="O178" s="7"/>
      <c r="P178" s="7"/>
      <c r="Q178" s="7"/>
      <c r="R178" s="7"/>
      <c r="T178" s="7"/>
      <c r="V178" s="7"/>
      <c r="W178" t="str">
        <f t="shared" si="57"/>
        <v/>
      </c>
      <c r="X178" t="str">
        <f t="shared" si="58"/>
        <v/>
      </c>
      <c r="Y178" t="str">
        <f t="shared" si="59"/>
        <v/>
      </c>
      <c r="Z178" t="str">
        <f t="shared" si="60"/>
        <v/>
      </c>
      <c r="AA178" t="str">
        <f t="shared" si="61"/>
        <v/>
      </c>
      <c r="AB178" t="str">
        <f>IFERROR(VLOOKUP(AK178,Table33[#All],2,FALSE),"")</f>
        <v/>
      </c>
      <c r="AC178" t="str">
        <f t="shared" si="51"/>
        <v/>
      </c>
      <c r="AD178" t="str">
        <f t="shared" si="47"/>
        <v/>
      </c>
      <c r="AE178" t="str">
        <f>IF(B178="","",VLOOKUP(AD178,vlookup!$A$1:$B$12,2,FALSE))</f>
        <v/>
      </c>
      <c r="AF178" s="1" t="str">
        <f t="shared" si="48"/>
        <v/>
      </c>
      <c r="AG178" s="4" t="str">
        <f t="shared" si="49"/>
        <v/>
      </c>
      <c r="AH178" t="str">
        <f>IFERROR(VLOOKUP(AK178,Table33[#All],3,FALSE),"")</f>
        <v/>
      </c>
      <c r="AI178" t="str">
        <f>IFERROR(IF(AH178="enewsletters",IF(AF178+1&gt;VLOOKUP(AK178,Table33[#All],6,FALSE),VLOOKUP(AK178,Table33[#All],7,FALSE),VLOOKUP(AK178,Table33[#All],5,FALSE)),""),"")</f>
        <v/>
      </c>
      <c r="AJ178" t="str">
        <f>IFERROR(VLOOKUP(AK178,Table33[#All],4,FALSE),"")</f>
        <v/>
      </c>
      <c r="AK178">
        <f t="shared" si="50"/>
        <v>0</v>
      </c>
    </row>
    <row r="179" spans="4:37" x14ac:dyDescent="0.25">
      <c r="D179" s="6"/>
      <c r="I179" s="7"/>
      <c r="N179" s="7"/>
      <c r="O179" s="7"/>
      <c r="P179" s="7"/>
      <c r="Q179" s="7"/>
      <c r="R179" s="7"/>
      <c r="T179" s="7"/>
      <c r="V179" s="7"/>
      <c r="W179" t="str">
        <f t="shared" si="57"/>
        <v/>
      </c>
      <c r="X179" t="str">
        <f t="shared" si="58"/>
        <v/>
      </c>
      <c r="Y179" t="str">
        <f t="shared" si="59"/>
        <v/>
      </c>
      <c r="Z179" t="str">
        <f t="shared" si="60"/>
        <v/>
      </c>
      <c r="AA179" t="str">
        <f t="shared" si="61"/>
        <v/>
      </c>
      <c r="AB179" t="str">
        <f>IFERROR(VLOOKUP(AK179,Table33[#All],2,FALSE),"")</f>
        <v/>
      </c>
      <c r="AC179" t="str">
        <f t="shared" si="51"/>
        <v/>
      </c>
      <c r="AD179" t="str">
        <f t="shared" si="47"/>
        <v/>
      </c>
      <c r="AE179" t="str">
        <f>IF(B179="","",VLOOKUP(AD179,vlookup!$A$1:$B$12,2,FALSE))</f>
        <v/>
      </c>
      <c r="AF179" s="1" t="str">
        <f t="shared" si="48"/>
        <v/>
      </c>
      <c r="AG179" s="4" t="str">
        <f t="shared" si="49"/>
        <v/>
      </c>
      <c r="AH179" t="str">
        <f>IFERROR(VLOOKUP(AK179,Table33[#All],3,FALSE),"")</f>
        <v/>
      </c>
      <c r="AI179" t="str">
        <f>IFERROR(IF(AH179="enewsletters",IF(AF179+1&gt;VLOOKUP(AK179,Table33[#All],6,FALSE),VLOOKUP(AK179,Table33[#All],7,FALSE),VLOOKUP(AK179,Table33[#All],5,FALSE)),""),"")</f>
        <v/>
      </c>
      <c r="AJ179" t="str">
        <f>IFERROR(VLOOKUP(AK179,Table33[#All],4,FALSE),"")</f>
        <v/>
      </c>
      <c r="AK179">
        <f t="shared" si="50"/>
        <v>0</v>
      </c>
    </row>
    <row r="180" spans="4:37" x14ac:dyDescent="0.25">
      <c r="D180" s="6"/>
      <c r="I180" s="7"/>
      <c r="N180" s="7"/>
      <c r="O180" s="7"/>
      <c r="P180" s="7"/>
      <c r="Q180" s="7"/>
      <c r="R180" s="7"/>
      <c r="T180" s="7"/>
      <c r="V180" s="7"/>
      <c r="W180" t="str">
        <f t="shared" si="57"/>
        <v/>
      </c>
      <c r="X180" t="str">
        <f t="shared" si="58"/>
        <v/>
      </c>
      <c r="Y180" t="str">
        <f t="shared" si="59"/>
        <v/>
      </c>
      <c r="Z180" t="str">
        <f t="shared" si="60"/>
        <v/>
      </c>
      <c r="AA180" t="str">
        <f t="shared" si="61"/>
        <v/>
      </c>
      <c r="AB180" t="str">
        <f>IFERROR(VLOOKUP(AK180,Table33[#All],2,FALSE),"")</f>
        <v/>
      </c>
      <c r="AC180" t="str">
        <f t="shared" si="51"/>
        <v/>
      </c>
      <c r="AD180" t="str">
        <f t="shared" si="47"/>
        <v/>
      </c>
      <c r="AE180" t="str">
        <f>IF(B180="","",VLOOKUP(AD180,vlookup!$A$1:$B$12,2,FALSE))</f>
        <v/>
      </c>
      <c r="AF180" s="1" t="str">
        <f t="shared" si="48"/>
        <v/>
      </c>
      <c r="AG180" s="4" t="str">
        <f t="shared" si="49"/>
        <v/>
      </c>
      <c r="AH180" t="str">
        <f>IFERROR(VLOOKUP(AK180,Table33[#All],3,FALSE),"")</f>
        <v/>
      </c>
      <c r="AI180" t="str">
        <f>IFERROR(IF(AH180="enewsletters",IF(AF180+1&gt;VLOOKUP(AK180,Table33[#All],6,FALSE),VLOOKUP(AK180,Table33[#All],7,FALSE),VLOOKUP(AK180,Table33[#All],5,FALSE)),""),"")</f>
        <v/>
      </c>
      <c r="AJ180" t="str">
        <f>IFERROR(VLOOKUP(AK180,Table33[#All],4,FALSE),"")</f>
        <v/>
      </c>
      <c r="AK180">
        <f t="shared" si="50"/>
        <v>0</v>
      </c>
    </row>
    <row r="181" spans="4:37" x14ac:dyDescent="0.25">
      <c r="D181" s="6"/>
      <c r="I181" s="7"/>
      <c r="N181" s="7"/>
      <c r="O181" s="7"/>
      <c r="P181" s="7"/>
      <c r="Q181" s="7"/>
      <c r="R181" s="7"/>
      <c r="T181" s="7"/>
      <c r="V181" s="7"/>
      <c r="W181" t="str">
        <f t="shared" si="57"/>
        <v/>
      </c>
      <c r="X181" t="str">
        <f t="shared" si="58"/>
        <v/>
      </c>
      <c r="Y181" t="str">
        <f t="shared" si="59"/>
        <v/>
      </c>
      <c r="Z181" t="str">
        <f t="shared" si="60"/>
        <v/>
      </c>
      <c r="AA181" t="str">
        <f t="shared" si="61"/>
        <v/>
      </c>
      <c r="AB181" t="str">
        <f>IFERROR(VLOOKUP(AK181,Table33[#All],2,FALSE),"")</f>
        <v/>
      </c>
      <c r="AC181" t="str">
        <f t="shared" si="51"/>
        <v/>
      </c>
      <c r="AD181" t="str">
        <f t="shared" si="47"/>
        <v/>
      </c>
      <c r="AE181" t="str">
        <f>IF(B181="","",VLOOKUP(AD181,vlookup!$A$1:$B$12,2,FALSE))</f>
        <v/>
      </c>
      <c r="AF181" s="1" t="str">
        <f t="shared" si="48"/>
        <v/>
      </c>
      <c r="AG181" s="4" t="str">
        <f t="shared" si="49"/>
        <v/>
      </c>
      <c r="AH181" t="str">
        <f>IFERROR(VLOOKUP(AK181,Table33[#All],3,FALSE),"")</f>
        <v/>
      </c>
      <c r="AI181" t="str">
        <f>IFERROR(IF(AH181="enewsletters",IF(AF181+1&gt;VLOOKUP(AK181,Table33[#All],6,FALSE),VLOOKUP(AK181,Table33[#All],7,FALSE),VLOOKUP(AK181,Table33[#All],5,FALSE)),""),"")</f>
        <v/>
      </c>
      <c r="AJ181" t="str">
        <f>IFERROR(VLOOKUP(AK181,Table33[#All],4,FALSE),"")</f>
        <v/>
      </c>
      <c r="AK181">
        <f t="shared" si="50"/>
        <v>0</v>
      </c>
    </row>
    <row r="182" spans="4:37" x14ac:dyDescent="0.25">
      <c r="D182" s="6"/>
      <c r="I182" s="7"/>
      <c r="N182" s="7"/>
      <c r="O182" s="7"/>
      <c r="P182" s="7"/>
      <c r="Q182" s="7"/>
      <c r="R182" s="7"/>
      <c r="T182" s="7"/>
      <c r="V182" s="7"/>
      <c r="W182" t="str">
        <f t="shared" si="57"/>
        <v/>
      </c>
      <c r="X182" t="str">
        <f t="shared" si="58"/>
        <v/>
      </c>
      <c r="Y182" t="str">
        <f t="shared" si="59"/>
        <v/>
      </c>
      <c r="Z182" t="str">
        <f t="shared" si="60"/>
        <v/>
      </c>
      <c r="AA182" t="str">
        <f t="shared" si="61"/>
        <v/>
      </c>
      <c r="AB182" t="str">
        <f>IFERROR(VLOOKUP(AK182,Table33[#All],2,FALSE),"")</f>
        <v/>
      </c>
      <c r="AC182" t="str">
        <f t="shared" si="51"/>
        <v/>
      </c>
      <c r="AD182" t="str">
        <f t="shared" si="47"/>
        <v/>
      </c>
      <c r="AE182" t="str">
        <f>IF(B182="","",VLOOKUP(AD182,vlookup!$A$1:$B$12,2,FALSE))</f>
        <v/>
      </c>
      <c r="AF182" s="1" t="str">
        <f t="shared" si="48"/>
        <v/>
      </c>
      <c r="AG182" s="4" t="str">
        <f t="shared" si="49"/>
        <v/>
      </c>
      <c r="AH182" t="str">
        <f>IFERROR(VLOOKUP(AK182,Table33[#All],3,FALSE),"")</f>
        <v/>
      </c>
      <c r="AI182" t="str">
        <f>IFERROR(IF(AH182="enewsletters",IF(AF182+1&gt;VLOOKUP(AK182,Table33[#All],6,FALSE),VLOOKUP(AK182,Table33[#All],7,FALSE),VLOOKUP(AK182,Table33[#All],5,FALSE)),""),"")</f>
        <v/>
      </c>
      <c r="AJ182" t="str">
        <f>IFERROR(VLOOKUP(AK182,Table33[#All],4,FALSE),"")</f>
        <v/>
      </c>
      <c r="AK182">
        <f t="shared" si="50"/>
        <v>0</v>
      </c>
    </row>
    <row r="183" spans="4:37" x14ac:dyDescent="0.25">
      <c r="D183" s="6"/>
      <c r="I183" s="7"/>
      <c r="N183" s="7"/>
      <c r="O183" s="7"/>
      <c r="P183" s="7"/>
      <c r="Q183" s="7"/>
      <c r="R183" s="7"/>
      <c r="T183" s="7"/>
      <c r="V183" s="7"/>
      <c r="W183" t="str">
        <f t="shared" si="57"/>
        <v/>
      </c>
      <c r="X183" t="str">
        <f t="shared" si="58"/>
        <v/>
      </c>
      <c r="Y183" t="str">
        <f t="shared" si="59"/>
        <v/>
      </c>
      <c r="Z183" t="str">
        <f t="shared" si="60"/>
        <v/>
      </c>
      <c r="AA183" t="str">
        <f t="shared" si="61"/>
        <v/>
      </c>
      <c r="AB183" t="str">
        <f>IFERROR(VLOOKUP(AK183,Table33[#All],2,FALSE),"")</f>
        <v/>
      </c>
      <c r="AC183" t="str">
        <f t="shared" si="51"/>
        <v/>
      </c>
      <c r="AD183" t="str">
        <f t="shared" si="47"/>
        <v/>
      </c>
      <c r="AE183" t="str">
        <f>IF(B183="","",VLOOKUP(AD183,vlookup!$A$1:$B$12,2,FALSE))</f>
        <v/>
      </c>
      <c r="AF183" s="1" t="str">
        <f t="shared" si="48"/>
        <v/>
      </c>
      <c r="AG183" s="4" t="str">
        <f t="shared" si="49"/>
        <v/>
      </c>
      <c r="AH183" t="str">
        <f>IFERROR(VLOOKUP(AK183,Table33[#All],3,FALSE),"")</f>
        <v/>
      </c>
      <c r="AI183" t="str">
        <f>IFERROR(IF(AH183="enewsletters",IF(AF183+1&gt;VLOOKUP(AK183,Table33[#All],6,FALSE),VLOOKUP(AK183,Table33[#All],7,FALSE),VLOOKUP(AK183,Table33[#All],5,FALSE)),""),"")</f>
        <v/>
      </c>
      <c r="AJ183" t="str">
        <f>IFERROR(VLOOKUP(AK183,Table33[#All],4,FALSE),"")</f>
        <v/>
      </c>
      <c r="AK183">
        <f t="shared" si="50"/>
        <v>0</v>
      </c>
    </row>
    <row r="184" spans="4:37" x14ac:dyDescent="0.25">
      <c r="D184" s="6"/>
      <c r="I184" s="7"/>
      <c r="N184" s="7"/>
      <c r="O184" s="7"/>
      <c r="P184" s="7"/>
      <c r="Q184" s="7"/>
      <c r="R184" s="7"/>
      <c r="T184" s="7"/>
      <c r="V184" s="7"/>
      <c r="W184" t="str">
        <f t="shared" si="57"/>
        <v/>
      </c>
      <c r="X184" t="str">
        <f t="shared" si="58"/>
        <v/>
      </c>
      <c r="Y184" t="str">
        <f t="shared" si="59"/>
        <v/>
      </c>
      <c r="Z184" t="str">
        <f t="shared" si="60"/>
        <v/>
      </c>
      <c r="AA184" t="str">
        <f t="shared" si="61"/>
        <v/>
      </c>
      <c r="AB184" t="str">
        <f>IFERROR(VLOOKUP(AK184,Table33[#All],2,FALSE),"")</f>
        <v/>
      </c>
      <c r="AC184" t="str">
        <f t="shared" si="51"/>
        <v/>
      </c>
      <c r="AD184" t="str">
        <f t="shared" si="47"/>
        <v/>
      </c>
      <c r="AE184" t="str">
        <f>IF(B184="","",VLOOKUP(AD184,vlookup!$A$1:$B$12,2,FALSE))</f>
        <v/>
      </c>
      <c r="AF184" s="1" t="str">
        <f t="shared" si="48"/>
        <v/>
      </c>
      <c r="AG184" s="4" t="str">
        <f t="shared" si="49"/>
        <v/>
      </c>
      <c r="AH184" t="str">
        <f>IFERROR(VLOOKUP(AK184,Table33[#All],3,FALSE),"")</f>
        <v/>
      </c>
      <c r="AI184" t="str">
        <f>IFERROR(IF(AH184="enewsletters",IF(AF184+1&gt;VLOOKUP(AK184,Table33[#All],6,FALSE),VLOOKUP(AK184,Table33[#All],7,FALSE),VLOOKUP(AK184,Table33[#All],5,FALSE)),""),"")</f>
        <v/>
      </c>
      <c r="AJ184" t="str">
        <f>IFERROR(VLOOKUP(AK184,Table33[#All],4,FALSE),"")</f>
        <v/>
      </c>
      <c r="AK184">
        <f t="shared" si="50"/>
        <v>0</v>
      </c>
    </row>
    <row r="185" spans="4:37" x14ac:dyDescent="0.25">
      <c r="D185" s="6"/>
      <c r="I185" s="7"/>
      <c r="N185" s="7"/>
      <c r="O185" s="7"/>
      <c r="P185" s="7"/>
      <c r="Q185" s="7"/>
      <c r="R185" s="7"/>
      <c r="T185" s="7"/>
      <c r="V185" s="7"/>
      <c r="W185" t="str">
        <f t="shared" si="57"/>
        <v/>
      </c>
      <c r="X185" t="str">
        <f t="shared" si="58"/>
        <v/>
      </c>
      <c r="Y185" t="str">
        <f t="shared" si="59"/>
        <v/>
      </c>
      <c r="Z185" t="str">
        <f t="shared" si="60"/>
        <v/>
      </c>
      <c r="AA185" t="str">
        <f t="shared" si="61"/>
        <v/>
      </c>
      <c r="AB185" t="str">
        <f>IFERROR(VLOOKUP(AK185,Table33[#All],2,FALSE),"")</f>
        <v/>
      </c>
      <c r="AC185" t="str">
        <f t="shared" si="51"/>
        <v/>
      </c>
      <c r="AD185" t="str">
        <f t="shared" si="47"/>
        <v/>
      </c>
      <c r="AE185" t="str">
        <f>IF(B185="","",VLOOKUP(AD185,vlookup!$A$1:$B$12,2,FALSE))</f>
        <v/>
      </c>
      <c r="AF185" s="1" t="str">
        <f t="shared" si="48"/>
        <v/>
      </c>
      <c r="AG185" s="4" t="str">
        <f t="shared" si="49"/>
        <v/>
      </c>
      <c r="AH185" t="str">
        <f>IFERROR(VLOOKUP(AK185,Table33[#All],3,FALSE),"")</f>
        <v/>
      </c>
      <c r="AI185" t="str">
        <f>IFERROR(IF(AH185="enewsletters",IF(AF185+1&gt;VLOOKUP(AK185,Table33[#All],6,FALSE),VLOOKUP(AK185,Table33[#All],7,FALSE),VLOOKUP(AK185,Table33[#All],5,FALSE)),""),"")</f>
        <v/>
      </c>
      <c r="AJ185" t="str">
        <f>IFERROR(VLOOKUP(AK185,Table33[#All],4,FALSE),"")</f>
        <v/>
      </c>
      <c r="AK185">
        <f t="shared" si="50"/>
        <v>0</v>
      </c>
    </row>
    <row r="186" spans="4:37" x14ac:dyDescent="0.25">
      <c r="D186" s="6"/>
      <c r="I186" s="7"/>
      <c r="N186" s="7"/>
      <c r="O186" s="7"/>
      <c r="P186" s="7"/>
      <c r="Q186" s="7"/>
      <c r="R186" s="7"/>
      <c r="T186" s="7"/>
      <c r="V186" s="7"/>
      <c r="W186" t="str">
        <f t="shared" si="57"/>
        <v/>
      </c>
      <c r="X186" t="str">
        <f t="shared" si="58"/>
        <v/>
      </c>
      <c r="Y186" t="str">
        <f t="shared" si="59"/>
        <v/>
      </c>
      <c r="Z186" t="str">
        <f t="shared" si="60"/>
        <v/>
      </c>
      <c r="AA186" t="str">
        <f t="shared" si="61"/>
        <v/>
      </c>
      <c r="AB186" t="str">
        <f>IFERROR(VLOOKUP(AK186,Table33[#All],2,FALSE),"")</f>
        <v/>
      </c>
      <c r="AC186" t="str">
        <f t="shared" si="51"/>
        <v/>
      </c>
      <c r="AD186" t="str">
        <f t="shared" si="47"/>
        <v/>
      </c>
      <c r="AE186" t="str">
        <f>IF(B186="","",VLOOKUP(AD186,vlookup!$A$1:$B$12,2,FALSE))</f>
        <v/>
      </c>
      <c r="AF186" s="1" t="str">
        <f t="shared" si="48"/>
        <v/>
      </c>
      <c r="AG186" s="4" t="str">
        <f t="shared" si="49"/>
        <v/>
      </c>
      <c r="AH186" t="str">
        <f>IFERROR(VLOOKUP(AK186,Table33[#All],3,FALSE),"")</f>
        <v/>
      </c>
      <c r="AI186" t="str">
        <f>IFERROR(IF(AH186="enewsletters",IF(AF186+1&gt;VLOOKUP(AK186,Table33[#All],6,FALSE),VLOOKUP(AK186,Table33[#All],7,FALSE),VLOOKUP(AK186,Table33[#All],5,FALSE)),""),"")</f>
        <v/>
      </c>
      <c r="AJ186" t="str">
        <f>IFERROR(VLOOKUP(AK186,Table33[#All],4,FALSE),"")</f>
        <v/>
      </c>
      <c r="AK186">
        <f t="shared" si="50"/>
        <v>0</v>
      </c>
    </row>
    <row r="187" spans="4:37" x14ac:dyDescent="0.25">
      <c r="D187" s="6"/>
      <c r="I187" s="7"/>
      <c r="N187" s="7"/>
      <c r="O187" s="7"/>
      <c r="P187" s="7"/>
      <c r="Q187" s="7"/>
      <c r="R187" s="7"/>
      <c r="T187" s="7"/>
      <c r="V187" s="7"/>
      <c r="W187" t="str">
        <f t="shared" si="57"/>
        <v/>
      </c>
      <c r="X187" t="str">
        <f t="shared" si="58"/>
        <v/>
      </c>
      <c r="Y187" t="str">
        <f t="shared" si="59"/>
        <v/>
      </c>
      <c r="Z187" t="str">
        <f t="shared" si="60"/>
        <v/>
      </c>
      <c r="AA187" t="str">
        <f t="shared" si="61"/>
        <v/>
      </c>
      <c r="AB187" t="str">
        <f>IFERROR(VLOOKUP(AK187,Table33[#All],2,FALSE),"")</f>
        <v/>
      </c>
      <c r="AC187" t="str">
        <f t="shared" si="51"/>
        <v/>
      </c>
      <c r="AD187" t="str">
        <f t="shared" si="47"/>
        <v/>
      </c>
      <c r="AE187" t="str">
        <f>IF(B187="","",VLOOKUP(AD187,vlookup!$A$1:$B$12,2,FALSE))</f>
        <v/>
      </c>
      <c r="AF187" s="1" t="str">
        <f t="shared" si="48"/>
        <v/>
      </c>
      <c r="AG187" s="4" t="str">
        <f t="shared" si="49"/>
        <v/>
      </c>
      <c r="AH187" t="str">
        <f>IFERROR(VLOOKUP(AK187,Table33[#All],3,FALSE),"")</f>
        <v/>
      </c>
      <c r="AI187" t="str">
        <f>IFERROR(IF(AH187="enewsletters",IF(AF187+1&gt;VLOOKUP(AK187,Table33[#All],6,FALSE),VLOOKUP(AK187,Table33[#All],7,FALSE),VLOOKUP(AK187,Table33[#All],5,FALSE)),""),"")</f>
        <v/>
      </c>
      <c r="AJ187" t="str">
        <f>IFERROR(VLOOKUP(AK187,Table33[#All],4,FALSE),"")</f>
        <v/>
      </c>
      <c r="AK187">
        <f t="shared" si="50"/>
        <v>0</v>
      </c>
    </row>
    <row r="188" spans="4:37" x14ac:dyDescent="0.25">
      <c r="D188" s="6"/>
      <c r="I188" s="7"/>
      <c r="N188" s="7"/>
      <c r="O188" s="7"/>
      <c r="P188" s="7"/>
      <c r="Q188" s="7"/>
      <c r="R188" s="7"/>
      <c r="T188" s="7"/>
      <c r="V188" s="7"/>
      <c r="W188" t="str">
        <f t="shared" si="57"/>
        <v/>
      </c>
      <c r="X188" t="str">
        <f t="shared" si="58"/>
        <v/>
      </c>
      <c r="Y188" t="str">
        <f t="shared" si="59"/>
        <v/>
      </c>
      <c r="Z188" t="str">
        <f t="shared" si="60"/>
        <v/>
      </c>
      <c r="AA188" t="str">
        <f t="shared" si="61"/>
        <v/>
      </c>
      <c r="AB188" t="str">
        <f>IFERROR(VLOOKUP(AK188,Table33[#All],2,FALSE),"")</f>
        <v/>
      </c>
      <c r="AC188" t="str">
        <f t="shared" si="51"/>
        <v/>
      </c>
      <c r="AD188" t="str">
        <f t="shared" si="47"/>
        <v/>
      </c>
      <c r="AE188" t="str">
        <f>IF(B188="","",VLOOKUP(AD188,vlookup!$A$1:$B$12,2,FALSE))</f>
        <v/>
      </c>
      <c r="AF188" s="1" t="str">
        <f t="shared" si="48"/>
        <v/>
      </c>
      <c r="AG188" s="4" t="str">
        <f t="shared" si="49"/>
        <v/>
      </c>
      <c r="AH188" t="str">
        <f>IFERROR(VLOOKUP(AK188,Table33[#All],3,FALSE),"")</f>
        <v/>
      </c>
      <c r="AI188" t="str">
        <f>IFERROR(IF(AH188="enewsletters",IF(AF188+1&gt;VLOOKUP(AK188,Table33[#All],6,FALSE),VLOOKUP(AK188,Table33[#All],7,FALSE),VLOOKUP(AK188,Table33[#All],5,FALSE)),""),"")</f>
        <v/>
      </c>
      <c r="AJ188" t="str">
        <f>IFERROR(VLOOKUP(AK188,Table33[#All],4,FALSE),"")</f>
        <v/>
      </c>
      <c r="AK188">
        <f t="shared" si="50"/>
        <v>0</v>
      </c>
    </row>
    <row r="189" spans="4:37" x14ac:dyDescent="0.25">
      <c r="D189" s="6"/>
      <c r="I189" s="7"/>
      <c r="N189" s="7"/>
      <c r="O189" s="7"/>
      <c r="P189" s="7"/>
      <c r="Q189" s="7"/>
      <c r="R189" s="7"/>
      <c r="T189" s="7"/>
      <c r="V189" s="7"/>
      <c r="W189" t="str">
        <f t="shared" si="57"/>
        <v/>
      </c>
      <c r="X189" t="str">
        <f t="shared" si="58"/>
        <v/>
      </c>
      <c r="Y189" t="str">
        <f t="shared" si="59"/>
        <v/>
      </c>
      <c r="Z189" t="str">
        <f t="shared" si="60"/>
        <v/>
      </c>
      <c r="AA189" t="str">
        <f t="shared" si="61"/>
        <v/>
      </c>
      <c r="AB189" t="str">
        <f>IFERROR(VLOOKUP(AK189,Table33[#All],2,FALSE),"")</f>
        <v/>
      </c>
      <c r="AC189" t="str">
        <f t="shared" si="51"/>
        <v/>
      </c>
      <c r="AD189" t="str">
        <f t="shared" si="47"/>
        <v/>
      </c>
      <c r="AE189" t="str">
        <f>IF(B189="","",VLOOKUP(AD189,vlookup!$A$1:$B$12,2,FALSE))</f>
        <v/>
      </c>
      <c r="AF189" s="1" t="str">
        <f t="shared" si="48"/>
        <v/>
      </c>
      <c r="AG189" s="4" t="str">
        <f t="shared" si="49"/>
        <v/>
      </c>
      <c r="AH189" t="str">
        <f>IFERROR(VLOOKUP(AK189,Table33[#All],3,FALSE),"")</f>
        <v/>
      </c>
      <c r="AI189" t="str">
        <f>IFERROR(IF(AH189="enewsletters",IF(AF189+1&gt;VLOOKUP(AK189,Table33[#All],6,FALSE),VLOOKUP(AK189,Table33[#All],7,FALSE),VLOOKUP(AK189,Table33[#All],5,FALSE)),""),"")</f>
        <v/>
      </c>
      <c r="AJ189" t="str">
        <f>IFERROR(VLOOKUP(AK189,Table33[#All],4,FALSE),"")</f>
        <v/>
      </c>
      <c r="AK189">
        <f t="shared" si="50"/>
        <v>0</v>
      </c>
    </row>
    <row r="190" spans="4:37" x14ac:dyDescent="0.25">
      <c r="D190" s="6"/>
      <c r="I190" s="7"/>
      <c r="N190" s="7"/>
      <c r="O190" s="7"/>
      <c r="P190" s="7"/>
      <c r="Q190" s="7"/>
      <c r="R190" s="7"/>
      <c r="T190" s="7"/>
      <c r="V190" s="7"/>
      <c r="W190" t="str">
        <f t="shared" si="57"/>
        <v/>
      </c>
      <c r="X190" t="str">
        <f t="shared" si="58"/>
        <v/>
      </c>
      <c r="Y190" t="str">
        <f t="shared" si="59"/>
        <v/>
      </c>
      <c r="Z190" t="str">
        <f t="shared" si="60"/>
        <v/>
      </c>
      <c r="AA190" t="str">
        <f t="shared" si="61"/>
        <v/>
      </c>
      <c r="AB190" t="str">
        <f>IFERROR(VLOOKUP(AK190,Table33[#All],2,FALSE),"")</f>
        <v/>
      </c>
      <c r="AC190" t="str">
        <f t="shared" si="51"/>
        <v/>
      </c>
      <c r="AD190" t="str">
        <f t="shared" si="47"/>
        <v/>
      </c>
      <c r="AE190" t="str">
        <f>IF(B190="","",VLOOKUP(AD190,vlookup!$A$1:$B$12,2,FALSE))</f>
        <v/>
      </c>
      <c r="AF190" s="1" t="str">
        <f t="shared" si="48"/>
        <v/>
      </c>
      <c r="AG190" s="4" t="str">
        <f t="shared" si="49"/>
        <v/>
      </c>
      <c r="AH190" t="str">
        <f>IFERROR(VLOOKUP(AK190,Table33[#All],3,FALSE),"")</f>
        <v/>
      </c>
      <c r="AI190" t="str">
        <f>IFERROR(IF(AH190="enewsletters",IF(AF190+1&gt;VLOOKUP(AK190,Table33[#All],6,FALSE),VLOOKUP(AK190,Table33[#All],7,FALSE),VLOOKUP(AK190,Table33[#All],5,FALSE)),""),"")</f>
        <v/>
      </c>
      <c r="AJ190" t="str">
        <f>IFERROR(VLOOKUP(AK190,Table33[#All],4,FALSE),"")</f>
        <v/>
      </c>
      <c r="AK190">
        <f t="shared" si="50"/>
        <v>0</v>
      </c>
    </row>
    <row r="191" spans="4:37" x14ac:dyDescent="0.25">
      <c r="D191" s="6"/>
      <c r="I191" s="7"/>
      <c r="N191" s="7"/>
      <c r="O191" s="7"/>
      <c r="P191" s="7"/>
      <c r="Q191" s="7"/>
      <c r="R191" s="7"/>
      <c r="T191" s="7"/>
      <c r="V191" s="7"/>
      <c r="W191" t="str">
        <f t="shared" si="57"/>
        <v/>
      </c>
      <c r="X191" t="str">
        <f t="shared" ref="X191:X254" si="62">IF(E191="","",IF(OR(ISERROR(SEARCH("test of",E191))=FALSE,ISERROR(SEARCH("test",C191))=FALSE,ISERROR(SEARCH("spam analysis",E191))=FALSE)=TRUE,"Test","Live"))</f>
        <v/>
      </c>
      <c r="Y191" t="str">
        <f t="shared" ref="Y191:Y254" si="63">IF(E191="","",IF(ISERROR(SEARCH("seed",C191))=TRUE,"Live","SEED"))</f>
        <v/>
      </c>
      <c r="Z191" t="str">
        <f t="shared" ref="Z191:Z254" si="64">IF(A191="MessageID","header","")</f>
        <v/>
      </c>
      <c r="AA191" t="str">
        <f t="shared" ref="AA191:AA254" si="65">IF(A191="","",IF(OR(X191="test",Y191="seed",Z191="header")=TRUE,"Test","Live"))</f>
        <v/>
      </c>
      <c r="AB191" t="str">
        <f>IFERROR(VLOOKUP(AK191,Table33[#All],2,FALSE),"")</f>
        <v/>
      </c>
      <c r="AC191" t="str">
        <f t="shared" si="51"/>
        <v/>
      </c>
      <c r="AD191" t="str">
        <f t="shared" ref="AD191:AD254" si="66">IF(B191="","",MONTH(D191))</f>
        <v/>
      </c>
      <c r="AE191" t="str">
        <f>IF(B191="","",VLOOKUP(AD191,vlookup!$A$1:$B$12,2,FALSE))</f>
        <v/>
      </c>
      <c r="AF191" s="1" t="str">
        <f t="shared" ref="AF191:AF254" si="67">IF(B191="","",DATE(YEAR(D191),MONTH(D191),DAY(D191)))</f>
        <v/>
      </c>
      <c r="AG191" s="4" t="str">
        <f t="shared" ref="AG191:AG254" si="68">IF(E191="","",TIME(HOUR(D191),MINUTE(D191),))</f>
        <v/>
      </c>
      <c r="AH191" t="str">
        <f>IFERROR(VLOOKUP(AK191,Table33[#All],3,FALSE),"")</f>
        <v/>
      </c>
      <c r="AI191" t="str">
        <f>IFERROR(IF(AH191="enewsletters",IF(AF191+1&gt;VLOOKUP(AK191,Table33[#All],6,FALSE),VLOOKUP(AK191,Table33[#All],7,FALSE),VLOOKUP(AK191,Table33[#All],5,FALSE)),""),"")</f>
        <v/>
      </c>
      <c r="AJ191" t="str">
        <f>IFERROR(VLOOKUP(AK191,Table33[#All],4,FALSE),"")</f>
        <v/>
      </c>
      <c r="AK191">
        <f t="shared" ref="AK191:AK254" si="69">IF(C191="",B191,B191&amp;"; "&amp;C191)</f>
        <v>0</v>
      </c>
    </row>
    <row r="192" spans="4:37" x14ac:dyDescent="0.25">
      <c r="D192" s="6"/>
      <c r="I192" s="7"/>
      <c r="N192" s="7"/>
      <c r="O192" s="7"/>
      <c r="P192" s="7"/>
      <c r="Q192" s="7"/>
      <c r="R192" s="7"/>
      <c r="T192" s="7"/>
      <c r="V192" s="7"/>
      <c r="W192" t="str">
        <f t="shared" ref="W192:W255" si="70">IF(AA192="test","",IF(A192="","",UPPER(MID(E192,SEARCH("_",E192)+1,SEARCH("_",E192,SEARCH("_",E192)+1)-SEARCH("_",E192)-1))))</f>
        <v/>
      </c>
      <c r="X192" t="str">
        <f t="shared" si="62"/>
        <v/>
      </c>
      <c r="Y192" t="str">
        <f t="shared" si="63"/>
        <v/>
      </c>
      <c r="Z192" t="str">
        <f t="shared" si="64"/>
        <v/>
      </c>
      <c r="AA192" t="str">
        <f t="shared" si="65"/>
        <v/>
      </c>
      <c r="AB192" t="str">
        <f>IFERROR(VLOOKUP(AK192,Table33[#All],2,FALSE),"")</f>
        <v/>
      </c>
      <c r="AC192" t="str">
        <f t="shared" ref="AC192:AC255" si="71">IFERROR(IF(B192="","",YEAR(D192)),"")</f>
        <v/>
      </c>
      <c r="AD192" t="str">
        <f t="shared" si="66"/>
        <v/>
      </c>
      <c r="AE192" t="str">
        <f>IF(B192="","",VLOOKUP(AD192,vlookup!$A$1:$B$12,2,FALSE))</f>
        <v/>
      </c>
      <c r="AF192" s="1" t="str">
        <f t="shared" si="67"/>
        <v/>
      </c>
      <c r="AG192" s="4" t="str">
        <f t="shared" si="68"/>
        <v/>
      </c>
      <c r="AH192" t="str">
        <f>IFERROR(VLOOKUP(AK192,Table33[#All],3,FALSE),"")</f>
        <v/>
      </c>
      <c r="AI192" t="str">
        <f>IFERROR(IF(AH192="enewsletters",IF(AF192+1&gt;VLOOKUP(AK192,Table33[#All],6,FALSE),VLOOKUP(AK192,Table33[#All],7,FALSE),VLOOKUP(AK192,Table33[#All],5,FALSE)),""),"")</f>
        <v/>
      </c>
      <c r="AJ192" t="str">
        <f>IFERROR(VLOOKUP(AK192,Table33[#All],4,FALSE),"")</f>
        <v/>
      </c>
      <c r="AK192">
        <f t="shared" si="69"/>
        <v>0</v>
      </c>
    </row>
    <row r="193" spans="4:37" x14ac:dyDescent="0.25">
      <c r="D193" s="6"/>
      <c r="I193" s="7"/>
      <c r="N193" s="7"/>
      <c r="O193" s="7"/>
      <c r="P193" s="7"/>
      <c r="Q193" s="7"/>
      <c r="R193" s="7"/>
      <c r="T193" s="7"/>
      <c r="V193" s="7"/>
      <c r="W193" t="str">
        <f t="shared" si="70"/>
        <v/>
      </c>
      <c r="X193" t="str">
        <f t="shared" si="62"/>
        <v/>
      </c>
      <c r="Y193" t="str">
        <f t="shared" si="63"/>
        <v/>
      </c>
      <c r="Z193" t="str">
        <f t="shared" si="64"/>
        <v/>
      </c>
      <c r="AA193" t="str">
        <f t="shared" si="65"/>
        <v/>
      </c>
      <c r="AB193" t="str">
        <f>IFERROR(VLOOKUP(AK193,Table33[#All],2,FALSE),"")</f>
        <v/>
      </c>
      <c r="AC193" t="str">
        <f t="shared" si="71"/>
        <v/>
      </c>
      <c r="AD193" t="str">
        <f t="shared" si="66"/>
        <v/>
      </c>
      <c r="AE193" t="str">
        <f>IF(B193="","",VLOOKUP(AD193,vlookup!$A$1:$B$12,2,FALSE))</f>
        <v/>
      </c>
      <c r="AF193" s="1" t="str">
        <f t="shared" si="67"/>
        <v/>
      </c>
      <c r="AG193" s="4" t="str">
        <f t="shared" si="68"/>
        <v/>
      </c>
      <c r="AH193" t="str">
        <f>IFERROR(VLOOKUP(AK193,Table33[#All],3,FALSE),"")</f>
        <v/>
      </c>
      <c r="AI193" t="str">
        <f>IFERROR(IF(AH193="enewsletters",IF(AF193+1&gt;VLOOKUP(AK193,Table33[#All],6,FALSE),VLOOKUP(AK193,Table33[#All],7,FALSE),VLOOKUP(AK193,Table33[#All],5,FALSE)),""),"")</f>
        <v/>
      </c>
      <c r="AJ193" t="str">
        <f>IFERROR(VLOOKUP(AK193,Table33[#All],4,FALSE),"")</f>
        <v/>
      </c>
      <c r="AK193">
        <f t="shared" si="69"/>
        <v>0</v>
      </c>
    </row>
    <row r="194" spans="4:37" x14ac:dyDescent="0.25">
      <c r="D194" s="6"/>
      <c r="I194" s="7"/>
      <c r="N194" s="7"/>
      <c r="O194" s="7"/>
      <c r="P194" s="7"/>
      <c r="Q194" s="7"/>
      <c r="R194" s="7"/>
      <c r="T194" s="7"/>
      <c r="V194" s="7"/>
      <c r="W194" t="str">
        <f t="shared" si="70"/>
        <v/>
      </c>
      <c r="X194" t="str">
        <f t="shared" si="62"/>
        <v/>
      </c>
      <c r="Y194" t="str">
        <f t="shared" si="63"/>
        <v/>
      </c>
      <c r="Z194" t="str">
        <f t="shared" si="64"/>
        <v/>
      </c>
      <c r="AA194" t="str">
        <f t="shared" si="65"/>
        <v/>
      </c>
      <c r="AB194" t="str">
        <f>IFERROR(VLOOKUP(AK194,Table33[#All],2,FALSE),"")</f>
        <v/>
      </c>
      <c r="AC194" t="str">
        <f t="shared" si="71"/>
        <v/>
      </c>
      <c r="AD194" t="str">
        <f t="shared" si="66"/>
        <v/>
      </c>
      <c r="AE194" t="str">
        <f>IF(B194="","",VLOOKUP(AD194,vlookup!$A$1:$B$12,2,FALSE))</f>
        <v/>
      </c>
      <c r="AF194" s="1" t="str">
        <f t="shared" si="67"/>
        <v/>
      </c>
      <c r="AG194" s="4" t="str">
        <f t="shared" si="68"/>
        <v/>
      </c>
      <c r="AH194" t="str">
        <f>IFERROR(VLOOKUP(AK194,Table33[#All],3,FALSE),"")</f>
        <v/>
      </c>
      <c r="AI194" t="str">
        <f>IFERROR(IF(AH194="enewsletters",IF(AF194+1&gt;VLOOKUP(AK194,Table33[#All],6,FALSE),VLOOKUP(AK194,Table33[#All],7,FALSE),VLOOKUP(AK194,Table33[#All],5,FALSE)),""),"")</f>
        <v/>
      </c>
      <c r="AJ194" t="str">
        <f>IFERROR(VLOOKUP(AK194,Table33[#All],4,FALSE),"")</f>
        <v/>
      </c>
      <c r="AK194">
        <f t="shared" si="69"/>
        <v>0</v>
      </c>
    </row>
    <row r="195" spans="4:37" x14ac:dyDescent="0.25">
      <c r="D195" s="6"/>
      <c r="I195" s="7"/>
      <c r="N195" s="7"/>
      <c r="O195" s="7"/>
      <c r="P195" s="7"/>
      <c r="Q195" s="7"/>
      <c r="R195" s="7"/>
      <c r="T195" s="7"/>
      <c r="V195" s="7"/>
      <c r="W195" t="str">
        <f t="shared" si="70"/>
        <v/>
      </c>
      <c r="X195" t="str">
        <f t="shared" si="62"/>
        <v/>
      </c>
      <c r="Y195" t="str">
        <f t="shared" si="63"/>
        <v/>
      </c>
      <c r="Z195" t="str">
        <f t="shared" si="64"/>
        <v/>
      </c>
      <c r="AA195" t="str">
        <f t="shared" si="65"/>
        <v/>
      </c>
      <c r="AB195" t="str">
        <f>IFERROR(VLOOKUP(AK195,Table33[#All],2,FALSE),"")</f>
        <v/>
      </c>
      <c r="AC195" t="str">
        <f t="shared" si="71"/>
        <v/>
      </c>
      <c r="AD195" t="str">
        <f t="shared" si="66"/>
        <v/>
      </c>
      <c r="AE195" t="str">
        <f>IF(B195="","",VLOOKUP(AD195,vlookup!$A$1:$B$12,2,FALSE))</f>
        <v/>
      </c>
      <c r="AF195" s="1" t="str">
        <f t="shared" si="67"/>
        <v/>
      </c>
      <c r="AG195" s="4" t="str">
        <f t="shared" si="68"/>
        <v/>
      </c>
      <c r="AH195" t="str">
        <f>IFERROR(VLOOKUP(AK195,Table33[#All],3,FALSE),"")</f>
        <v/>
      </c>
      <c r="AI195" t="str">
        <f>IFERROR(IF(AH195="enewsletters",IF(AF195+1&gt;VLOOKUP(AK195,Table33[#All],6,FALSE),VLOOKUP(AK195,Table33[#All],7,FALSE),VLOOKUP(AK195,Table33[#All],5,FALSE)),""),"")</f>
        <v/>
      </c>
      <c r="AJ195" t="str">
        <f>IFERROR(VLOOKUP(AK195,Table33[#All],4,FALSE),"")</f>
        <v/>
      </c>
      <c r="AK195">
        <f t="shared" si="69"/>
        <v>0</v>
      </c>
    </row>
    <row r="196" spans="4:37" x14ac:dyDescent="0.25">
      <c r="D196" s="6"/>
      <c r="I196" s="7"/>
      <c r="N196" s="7"/>
      <c r="O196" s="7"/>
      <c r="P196" s="7"/>
      <c r="Q196" s="7"/>
      <c r="R196" s="7"/>
      <c r="T196" s="7"/>
      <c r="V196" s="7"/>
      <c r="W196" t="str">
        <f t="shared" si="70"/>
        <v/>
      </c>
      <c r="X196" t="str">
        <f t="shared" si="62"/>
        <v/>
      </c>
      <c r="Y196" t="str">
        <f t="shared" si="63"/>
        <v/>
      </c>
      <c r="Z196" t="str">
        <f t="shared" si="64"/>
        <v/>
      </c>
      <c r="AA196" t="str">
        <f t="shared" si="65"/>
        <v/>
      </c>
      <c r="AB196" t="str">
        <f>IFERROR(VLOOKUP(AK196,Table33[#All],2,FALSE),"")</f>
        <v/>
      </c>
      <c r="AC196" t="str">
        <f t="shared" si="71"/>
        <v/>
      </c>
      <c r="AD196" t="str">
        <f t="shared" si="66"/>
        <v/>
      </c>
      <c r="AE196" t="str">
        <f>IF(B196="","",VLOOKUP(AD196,vlookup!$A$1:$B$12,2,FALSE))</f>
        <v/>
      </c>
      <c r="AF196" s="1" t="str">
        <f t="shared" si="67"/>
        <v/>
      </c>
      <c r="AG196" s="4" t="str">
        <f t="shared" si="68"/>
        <v/>
      </c>
      <c r="AH196" t="str">
        <f>IFERROR(VLOOKUP(AK196,Table33[#All],3,FALSE),"")</f>
        <v/>
      </c>
      <c r="AI196" t="str">
        <f>IFERROR(IF(AH196="enewsletters",IF(AF196+1&gt;VLOOKUP(AK196,Table33[#All],6,FALSE),VLOOKUP(AK196,Table33[#All],7,FALSE),VLOOKUP(AK196,Table33[#All],5,FALSE)),""),"")</f>
        <v/>
      </c>
      <c r="AJ196" t="str">
        <f>IFERROR(VLOOKUP(AK196,Table33[#All],4,FALSE),"")</f>
        <v/>
      </c>
      <c r="AK196">
        <f t="shared" si="69"/>
        <v>0</v>
      </c>
    </row>
    <row r="197" spans="4:37" x14ac:dyDescent="0.25">
      <c r="D197" s="6"/>
      <c r="I197" s="7"/>
      <c r="N197" s="7"/>
      <c r="O197" s="7"/>
      <c r="P197" s="7"/>
      <c r="Q197" s="7"/>
      <c r="R197" s="7"/>
      <c r="T197" s="7"/>
      <c r="V197" s="7"/>
      <c r="W197" t="str">
        <f t="shared" si="70"/>
        <v/>
      </c>
      <c r="X197" t="str">
        <f t="shared" si="62"/>
        <v/>
      </c>
      <c r="Y197" t="str">
        <f t="shared" si="63"/>
        <v/>
      </c>
      <c r="Z197" t="str">
        <f t="shared" si="64"/>
        <v/>
      </c>
      <c r="AA197" t="str">
        <f t="shared" si="65"/>
        <v/>
      </c>
      <c r="AB197" t="str">
        <f>IFERROR(VLOOKUP(AK197,Table33[#All],2,FALSE),"")</f>
        <v/>
      </c>
      <c r="AC197" t="str">
        <f t="shared" si="71"/>
        <v/>
      </c>
      <c r="AD197" t="str">
        <f t="shared" si="66"/>
        <v/>
      </c>
      <c r="AE197" t="str">
        <f>IF(B197="","",VLOOKUP(AD197,vlookup!$A$1:$B$12,2,FALSE))</f>
        <v/>
      </c>
      <c r="AF197" s="1" t="str">
        <f t="shared" si="67"/>
        <v/>
      </c>
      <c r="AG197" s="4" t="str">
        <f t="shared" si="68"/>
        <v/>
      </c>
      <c r="AH197" t="str">
        <f>IFERROR(VLOOKUP(AK197,Table33[#All],3,FALSE),"")</f>
        <v/>
      </c>
      <c r="AI197" t="str">
        <f>IFERROR(IF(AH197="enewsletters",IF(AF197+1&gt;VLOOKUP(AK197,Table33[#All],6,FALSE),VLOOKUP(AK197,Table33[#All],7,FALSE),VLOOKUP(AK197,Table33[#All],5,FALSE)),""),"")</f>
        <v/>
      </c>
      <c r="AJ197" t="str">
        <f>IFERROR(VLOOKUP(AK197,Table33[#All],4,FALSE),"")</f>
        <v/>
      </c>
      <c r="AK197">
        <f t="shared" si="69"/>
        <v>0</v>
      </c>
    </row>
    <row r="198" spans="4:37" x14ac:dyDescent="0.25">
      <c r="D198" s="6"/>
      <c r="I198" s="7"/>
      <c r="N198" s="7"/>
      <c r="O198" s="7"/>
      <c r="P198" s="7"/>
      <c r="Q198" s="7"/>
      <c r="R198" s="7"/>
      <c r="T198" s="7"/>
      <c r="V198" s="7"/>
      <c r="W198" t="str">
        <f t="shared" si="70"/>
        <v/>
      </c>
      <c r="X198" t="str">
        <f t="shared" si="62"/>
        <v/>
      </c>
      <c r="Y198" t="str">
        <f t="shared" si="63"/>
        <v/>
      </c>
      <c r="Z198" t="str">
        <f t="shared" si="64"/>
        <v/>
      </c>
      <c r="AA198" t="str">
        <f t="shared" si="65"/>
        <v/>
      </c>
      <c r="AB198" t="str">
        <f>IFERROR(VLOOKUP(AK198,Table33[#All],2,FALSE),"")</f>
        <v/>
      </c>
      <c r="AC198" t="str">
        <f t="shared" si="71"/>
        <v/>
      </c>
      <c r="AD198" t="str">
        <f t="shared" si="66"/>
        <v/>
      </c>
      <c r="AE198" t="str">
        <f>IF(B198="","",VLOOKUP(AD198,vlookup!$A$1:$B$12,2,FALSE))</f>
        <v/>
      </c>
      <c r="AF198" s="1" t="str">
        <f t="shared" si="67"/>
        <v/>
      </c>
      <c r="AG198" s="4" t="str">
        <f t="shared" si="68"/>
        <v/>
      </c>
      <c r="AH198" t="str">
        <f>IFERROR(VLOOKUP(AK198,Table33[#All],3,FALSE),"")</f>
        <v/>
      </c>
      <c r="AI198" t="str">
        <f>IFERROR(IF(AH198="enewsletters",IF(AF198+1&gt;VLOOKUP(AK198,Table33[#All],6,FALSE),VLOOKUP(AK198,Table33[#All],7,FALSE),VLOOKUP(AK198,Table33[#All],5,FALSE)),""),"")</f>
        <v/>
      </c>
      <c r="AJ198" t="str">
        <f>IFERROR(VLOOKUP(AK198,Table33[#All],4,FALSE),"")</f>
        <v/>
      </c>
      <c r="AK198">
        <f t="shared" si="69"/>
        <v>0</v>
      </c>
    </row>
    <row r="199" spans="4:37" x14ac:dyDescent="0.25">
      <c r="D199" s="6"/>
      <c r="I199" s="7"/>
      <c r="N199" s="7"/>
      <c r="O199" s="7"/>
      <c r="P199" s="7"/>
      <c r="Q199" s="7"/>
      <c r="R199" s="7"/>
      <c r="T199" s="7"/>
      <c r="V199" s="7"/>
      <c r="W199" t="str">
        <f t="shared" si="70"/>
        <v/>
      </c>
      <c r="X199" t="str">
        <f t="shared" si="62"/>
        <v/>
      </c>
      <c r="Y199" t="str">
        <f t="shared" si="63"/>
        <v/>
      </c>
      <c r="Z199" t="str">
        <f t="shared" si="64"/>
        <v/>
      </c>
      <c r="AA199" t="str">
        <f t="shared" si="65"/>
        <v/>
      </c>
      <c r="AB199" t="str">
        <f>IFERROR(VLOOKUP(AK199,Table33[#All],2,FALSE),"")</f>
        <v/>
      </c>
      <c r="AC199" t="str">
        <f t="shared" si="71"/>
        <v/>
      </c>
      <c r="AD199" t="str">
        <f t="shared" si="66"/>
        <v/>
      </c>
      <c r="AE199" t="str">
        <f>IF(B199="","",VLOOKUP(AD199,vlookup!$A$1:$B$12,2,FALSE))</f>
        <v/>
      </c>
      <c r="AF199" s="1" t="str">
        <f t="shared" si="67"/>
        <v/>
      </c>
      <c r="AG199" s="4" t="str">
        <f t="shared" si="68"/>
        <v/>
      </c>
      <c r="AH199" t="str">
        <f>IFERROR(VLOOKUP(AK199,Table33[#All],3,FALSE),"")</f>
        <v/>
      </c>
      <c r="AI199" t="str">
        <f>IFERROR(IF(AH199="enewsletters",IF(AF199+1&gt;VLOOKUP(AK199,Table33[#All],6,FALSE),VLOOKUP(AK199,Table33[#All],7,FALSE),VLOOKUP(AK199,Table33[#All],5,FALSE)),""),"")</f>
        <v/>
      </c>
      <c r="AJ199" t="str">
        <f>IFERROR(VLOOKUP(AK199,Table33[#All],4,FALSE),"")</f>
        <v/>
      </c>
      <c r="AK199">
        <f t="shared" si="69"/>
        <v>0</v>
      </c>
    </row>
    <row r="200" spans="4:37" x14ac:dyDescent="0.25">
      <c r="D200" s="6"/>
      <c r="I200" s="7"/>
      <c r="N200" s="7"/>
      <c r="O200" s="7"/>
      <c r="P200" s="7"/>
      <c r="Q200" s="7"/>
      <c r="R200" s="7"/>
      <c r="T200" s="7"/>
      <c r="V200" s="7"/>
      <c r="W200" t="str">
        <f t="shared" si="70"/>
        <v/>
      </c>
      <c r="X200" t="str">
        <f t="shared" si="62"/>
        <v/>
      </c>
      <c r="Y200" t="str">
        <f t="shared" si="63"/>
        <v/>
      </c>
      <c r="Z200" t="str">
        <f t="shared" si="64"/>
        <v/>
      </c>
      <c r="AA200" t="str">
        <f t="shared" si="65"/>
        <v/>
      </c>
      <c r="AB200" t="str">
        <f>IFERROR(VLOOKUP(AK200,Table33[#All],2,FALSE),"")</f>
        <v/>
      </c>
      <c r="AC200" t="str">
        <f t="shared" si="71"/>
        <v/>
      </c>
      <c r="AD200" t="str">
        <f t="shared" si="66"/>
        <v/>
      </c>
      <c r="AE200" t="str">
        <f>IF(B200="","",VLOOKUP(AD200,vlookup!$A$1:$B$12,2,FALSE))</f>
        <v/>
      </c>
      <c r="AF200" s="1" t="str">
        <f t="shared" si="67"/>
        <v/>
      </c>
      <c r="AG200" s="4" t="str">
        <f t="shared" si="68"/>
        <v/>
      </c>
      <c r="AH200" t="str">
        <f>IFERROR(VLOOKUP(AK200,Table33[#All],3,FALSE),"")</f>
        <v/>
      </c>
      <c r="AI200" t="str">
        <f>IFERROR(IF(AH200="enewsletters",IF(AF200+1&gt;VLOOKUP(AK200,Table33[#All],6,FALSE),VLOOKUP(AK200,Table33[#All],7,FALSE),VLOOKUP(AK200,Table33[#All],5,FALSE)),""),"")</f>
        <v/>
      </c>
      <c r="AJ200" t="str">
        <f>IFERROR(VLOOKUP(AK200,Table33[#All],4,FALSE),"")</f>
        <v/>
      </c>
      <c r="AK200">
        <f t="shared" si="69"/>
        <v>0</v>
      </c>
    </row>
    <row r="201" spans="4:37" x14ac:dyDescent="0.25">
      <c r="D201" s="6"/>
      <c r="I201" s="7"/>
      <c r="N201" s="7"/>
      <c r="O201" s="7"/>
      <c r="P201" s="7"/>
      <c r="Q201" s="7"/>
      <c r="R201" s="7"/>
      <c r="T201" s="7"/>
      <c r="V201" s="7"/>
      <c r="W201" t="str">
        <f t="shared" si="70"/>
        <v/>
      </c>
      <c r="X201" t="str">
        <f t="shared" si="62"/>
        <v/>
      </c>
      <c r="Y201" t="str">
        <f t="shared" si="63"/>
        <v/>
      </c>
      <c r="Z201" t="str">
        <f t="shared" si="64"/>
        <v/>
      </c>
      <c r="AA201" t="str">
        <f t="shared" si="65"/>
        <v/>
      </c>
      <c r="AB201" t="str">
        <f>IFERROR(VLOOKUP(AK201,Table33[#All],2,FALSE),"")</f>
        <v/>
      </c>
      <c r="AC201" t="str">
        <f t="shared" si="71"/>
        <v/>
      </c>
      <c r="AD201" t="str">
        <f t="shared" si="66"/>
        <v/>
      </c>
      <c r="AE201" t="str">
        <f>IF(B201="","",VLOOKUP(AD201,vlookup!$A$1:$B$12,2,FALSE))</f>
        <v/>
      </c>
      <c r="AF201" s="1" t="str">
        <f t="shared" si="67"/>
        <v/>
      </c>
      <c r="AG201" s="4" t="str">
        <f t="shared" si="68"/>
        <v/>
      </c>
      <c r="AH201" t="str">
        <f>IFERROR(VLOOKUP(AK201,Table33[#All],3,FALSE),"")</f>
        <v/>
      </c>
      <c r="AI201" t="str">
        <f>IFERROR(IF(AH201="enewsletters",IF(AF201+1&gt;VLOOKUP(AK201,Table33[#All],6,FALSE),VLOOKUP(AK201,Table33[#All],7,FALSE),VLOOKUP(AK201,Table33[#All],5,FALSE)),""),"")</f>
        <v/>
      </c>
      <c r="AJ201" t="str">
        <f>IFERROR(VLOOKUP(AK201,Table33[#All],4,FALSE),"")</f>
        <v/>
      </c>
      <c r="AK201">
        <f t="shared" si="69"/>
        <v>0</v>
      </c>
    </row>
    <row r="202" spans="4:37" x14ac:dyDescent="0.25">
      <c r="D202" s="6"/>
      <c r="I202" s="7"/>
      <c r="N202" s="7"/>
      <c r="O202" s="7"/>
      <c r="P202" s="7"/>
      <c r="Q202" s="7"/>
      <c r="R202" s="7"/>
      <c r="T202" s="7"/>
      <c r="V202" s="7"/>
      <c r="W202" t="str">
        <f t="shared" si="70"/>
        <v/>
      </c>
      <c r="X202" t="str">
        <f t="shared" si="62"/>
        <v/>
      </c>
      <c r="Y202" t="str">
        <f t="shared" si="63"/>
        <v/>
      </c>
      <c r="Z202" t="str">
        <f t="shared" si="64"/>
        <v/>
      </c>
      <c r="AA202" t="str">
        <f t="shared" si="65"/>
        <v/>
      </c>
      <c r="AB202" t="str">
        <f>IFERROR(VLOOKUP(AK202,Table33[#All],2,FALSE),"")</f>
        <v/>
      </c>
      <c r="AC202" t="str">
        <f t="shared" si="71"/>
        <v/>
      </c>
      <c r="AD202" t="str">
        <f t="shared" si="66"/>
        <v/>
      </c>
      <c r="AE202" t="str">
        <f>IF(B202="","",VLOOKUP(AD202,vlookup!$A$1:$B$12,2,FALSE))</f>
        <v/>
      </c>
      <c r="AF202" s="1" t="str">
        <f t="shared" si="67"/>
        <v/>
      </c>
      <c r="AG202" s="4" t="str">
        <f t="shared" si="68"/>
        <v/>
      </c>
      <c r="AH202" t="str">
        <f>IFERROR(VLOOKUP(AK202,Table33[#All],3,FALSE),"")</f>
        <v/>
      </c>
      <c r="AI202" t="str">
        <f>IFERROR(IF(AH202="enewsletters",IF(AF202+1&gt;VLOOKUP(AK202,Table33[#All],6,FALSE),VLOOKUP(AK202,Table33[#All],7,FALSE),VLOOKUP(AK202,Table33[#All],5,FALSE)),""),"")</f>
        <v/>
      </c>
      <c r="AJ202" t="str">
        <f>IFERROR(VLOOKUP(AK202,Table33[#All],4,FALSE),"")</f>
        <v/>
      </c>
      <c r="AK202">
        <f t="shared" si="69"/>
        <v>0</v>
      </c>
    </row>
    <row r="203" spans="4:37" x14ac:dyDescent="0.25">
      <c r="D203" s="6"/>
      <c r="I203" s="7"/>
      <c r="N203" s="7"/>
      <c r="O203" s="7"/>
      <c r="P203" s="7"/>
      <c r="Q203" s="7"/>
      <c r="R203" s="7"/>
      <c r="T203" s="7"/>
      <c r="V203" s="7"/>
      <c r="W203" t="str">
        <f t="shared" si="70"/>
        <v/>
      </c>
      <c r="X203" t="str">
        <f t="shared" si="62"/>
        <v/>
      </c>
      <c r="Y203" t="str">
        <f t="shared" si="63"/>
        <v/>
      </c>
      <c r="Z203" t="str">
        <f t="shared" si="64"/>
        <v/>
      </c>
      <c r="AA203" t="str">
        <f t="shared" si="65"/>
        <v/>
      </c>
      <c r="AB203" t="str">
        <f>IFERROR(VLOOKUP(AK203,Table33[#All],2,FALSE),"")</f>
        <v/>
      </c>
      <c r="AC203" t="str">
        <f t="shared" si="71"/>
        <v/>
      </c>
      <c r="AD203" t="str">
        <f t="shared" si="66"/>
        <v/>
      </c>
      <c r="AE203" t="str">
        <f>IF(B203="","",VLOOKUP(AD203,vlookup!$A$1:$B$12,2,FALSE))</f>
        <v/>
      </c>
      <c r="AF203" s="1" t="str">
        <f t="shared" si="67"/>
        <v/>
      </c>
      <c r="AG203" s="4" t="str">
        <f t="shared" si="68"/>
        <v/>
      </c>
      <c r="AH203" t="str">
        <f>IFERROR(VLOOKUP(AK203,Table33[#All],3,FALSE),"")</f>
        <v/>
      </c>
      <c r="AI203" t="str">
        <f>IFERROR(IF(AH203="enewsletters",IF(AF203+1&gt;VLOOKUP(AK203,Table33[#All],6,FALSE),VLOOKUP(AK203,Table33[#All],7,FALSE),VLOOKUP(AK203,Table33[#All],5,FALSE)),""),"")</f>
        <v/>
      </c>
      <c r="AJ203" t="str">
        <f>IFERROR(VLOOKUP(AK203,Table33[#All],4,FALSE),"")</f>
        <v/>
      </c>
      <c r="AK203">
        <f t="shared" si="69"/>
        <v>0</v>
      </c>
    </row>
    <row r="204" spans="4:37" x14ac:dyDescent="0.25">
      <c r="D204" s="6"/>
      <c r="I204" s="7"/>
      <c r="N204" s="7"/>
      <c r="O204" s="7"/>
      <c r="P204" s="7"/>
      <c r="Q204" s="7"/>
      <c r="R204" s="7"/>
      <c r="T204" s="7"/>
      <c r="V204" s="7"/>
      <c r="W204" t="str">
        <f t="shared" si="70"/>
        <v/>
      </c>
      <c r="X204" t="str">
        <f t="shared" si="62"/>
        <v/>
      </c>
      <c r="Y204" t="str">
        <f t="shared" si="63"/>
        <v/>
      </c>
      <c r="Z204" t="str">
        <f t="shared" si="64"/>
        <v/>
      </c>
      <c r="AA204" t="str">
        <f t="shared" si="65"/>
        <v/>
      </c>
      <c r="AB204" t="str">
        <f>IFERROR(VLOOKUP(AK204,Table33[#All],2,FALSE),"")</f>
        <v/>
      </c>
      <c r="AC204" t="str">
        <f t="shared" si="71"/>
        <v/>
      </c>
      <c r="AD204" t="str">
        <f t="shared" si="66"/>
        <v/>
      </c>
      <c r="AE204" t="str">
        <f>IF(B204="","",VLOOKUP(AD204,vlookup!$A$1:$B$12,2,FALSE))</f>
        <v/>
      </c>
      <c r="AF204" s="1" t="str">
        <f t="shared" si="67"/>
        <v/>
      </c>
      <c r="AG204" s="4" t="str">
        <f t="shared" si="68"/>
        <v/>
      </c>
      <c r="AH204" t="str">
        <f>IFERROR(VLOOKUP(AK204,Table33[#All],3,FALSE),"")</f>
        <v/>
      </c>
      <c r="AI204" t="str">
        <f>IFERROR(IF(AH204="enewsletters",IF(AF204+1&gt;VLOOKUP(AK204,Table33[#All],6,FALSE),VLOOKUP(AK204,Table33[#All],7,FALSE),VLOOKUP(AK204,Table33[#All],5,FALSE)),""),"")</f>
        <v/>
      </c>
      <c r="AJ204" t="str">
        <f>IFERROR(VLOOKUP(AK204,Table33[#All],4,FALSE),"")</f>
        <v/>
      </c>
      <c r="AK204">
        <f t="shared" si="69"/>
        <v>0</v>
      </c>
    </row>
    <row r="205" spans="4:37" x14ac:dyDescent="0.25">
      <c r="D205" s="6"/>
      <c r="I205" s="7"/>
      <c r="N205" s="7"/>
      <c r="O205" s="7"/>
      <c r="P205" s="7"/>
      <c r="Q205" s="7"/>
      <c r="R205" s="7"/>
      <c r="T205" s="7"/>
      <c r="V205" s="7"/>
      <c r="W205" t="str">
        <f t="shared" si="70"/>
        <v/>
      </c>
      <c r="X205" t="str">
        <f t="shared" si="62"/>
        <v/>
      </c>
      <c r="Y205" t="str">
        <f t="shared" si="63"/>
        <v/>
      </c>
      <c r="Z205" t="str">
        <f t="shared" si="64"/>
        <v/>
      </c>
      <c r="AA205" t="str">
        <f t="shared" si="65"/>
        <v/>
      </c>
      <c r="AB205" t="str">
        <f>IFERROR(VLOOKUP(AK205,Table33[#All],2,FALSE),"")</f>
        <v/>
      </c>
      <c r="AC205" t="str">
        <f t="shared" si="71"/>
        <v/>
      </c>
      <c r="AD205" t="str">
        <f t="shared" si="66"/>
        <v/>
      </c>
      <c r="AE205" t="str">
        <f>IF(B205="","",VLOOKUP(AD205,vlookup!$A$1:$B$12,2,FALSE))</f>
        <v/>
      </c>
      <c r="AF205" s="1" t="str">
        <f t="shared" si="67"/>
        <v/>
      </c>
      <c r="AG205" s="4" t="str">
        <f t="shared" si="68"/>
        <v/>
      </c>
      <c r="AH205" t="str">
        <f>IFERROR(VLOOKUP(AK205,Table33[#All],3,FALSE),"")</f>
        <v/>
      </c>
      <c r="AI205" t="str">
        <f>IFERROR(IF(AH205="enewsletters",IF(AF205+1&gt;VLOOKUP(AK205,Table33[#All],6,FALSE),VLOOKUP(AK205,Table33[#All],7,FALSE),VLOOKUP(AK205,Table33[#All],5,FALSE)),""),"")</f>
        <v/>
      </c>
      <c r="AJ205" t="str">
        <f>IFERROR(VLOOKUP(AK205,Table33[#All],4,FALSE),"")</f>
        <v/>
      </c>
      <c r="AK205">
        <f t="shared" si="69"/>
        <v>0</v>
      </c>
    </row>
    <row r="206" spans="4:37" x14ac:dyDescent="0.25">
      <c r="D206" s="6"/>
      <c r="I206" s="7"/>
      <c r="N206" s="7"/>
      <c r="O206" s="7"/>
      <c r="P206" s="7"/>
      <c r="Q206" s="7"/>
      <c r="R206" s="7"/>
      <c r="T206" s="7"/>
      <c r="V206" s="7"/>
      <c r="W206" t="str">
        <f t="shared" si="70"/>
        <v/>
      </c>
      <c r="X206" t="str">
        <f t="shared" si="62"/>
        <v/>
      </c>
      <c r="Y206" t="str">
        <f t="shared" si="63"/>
        <v/>
      </c>
      <c r="Z206" t="str">
        <f t="shared" si="64"/>
        <v/>
      </c>
      <c r="AA206" t="str">
        <f t="shared" si="65"/>
        <v/>
      </c>
      <c r="AB206" t="str">
        <f>IFERROR(VLOOKUP(AK206,Table33[#All],2,FALSE),"")</f>
        <v/>
      </c>
      <c r="AC206" t="str">
        <f t="shared" si="71"/>
        <v/>
      </c>
      <c r="AD206" t="str">
        <f t="shared" si="66"/>
        <v/>
      </c>
      <c r="AE206" t="str">
        <f>IF(B206="","",VLOOKUP(AD206,vlookup!$A$1:$B$12,2,FALSE))</f>
        <v/>
      </c>
      <c r="AF206" s="1" t="str">
        <f t="shared" si="67"/>
        <v/>
      </c>
      <c r="AG206" s="4" t="str">
        <f t="shared" si="68"/>
        <v/>
      </c>
      <c r="AH206" t="str">
        <f>IFERROR(VLOOKUP(AK206,Table33[#All],3,FALSE),"")</f>
        <v/>
      </c>
      <c r="AI206" t="str">
        <f>IFERROR(IF(AH206="enewsletters",IF(AF206+1&gt;VLOOKUP(AK206,Table33[#All],6,FALSE),VLOOKUP(AK206,Table33[#All],7,FALSE),VLOOKUP(AK206,Table33[#All],5,FALSE)),""),"")</f>
        <v/>
      </c>
      <c r="AJ206" t="str">
        <f>IFERROR(VLOOKUP(AK206,Table33[#All],4,FALSE),"")</f>
        <v/>
      </c>
      <c r="AK206">
        <f t="shared" si="69"/>
        <v>0</v>
      </c>
    </row>
    <row r="207" spans="4:37" x14ac:dyDescent="0.25">
      <c r="D207" s="6"/>
      <c r="I207" s="7"/>
      <c r="N207" s="7"/>
      <c r="O207" s="7"/>
      <c r="P207" s="7"/>
      <c r="Q207" s="7"/>
      <c r="R207" s="7"/>
      <c r="T207" s="7"/>
      <c r="V207" s="7"/>
      <c r="W207" t="str">
        <f t="shared" si="70"/>
        <v/>
      </c>
      <c r="X207" t="str">
        <f t="shared" si="62"/>
        <v/>
      </c>
      <c r="Y207" t="str">
        <f t="shared" si="63"/>
        <v/>
      </c>
      <c r="Z207" t="str">
        <f t="shared" si="64"/>
        <v/>
      </c>
      <c r="AA207" t="str">
        <f t="shared" si="65"/>
        <v/>
      </c>
      <c r="AB207" t="str">
        <f>IFERROR(VLOOKUP(AK207,Table33[#All],2,FALSE),"")</f>
        <v/>
      </c>
      <c r="AC207" t="str">
        <f t="shared" si="71"/>
        <v/>
      </c>
      <c r="AD207" t="str">
        <f t="shared" si="66"/>
        <v/>
      </c>
      <c r="AE207" t="str">
        <f>IF(B207="","",VLOOKUP(AD207,vlookup!$A$1:$B$12,2,FALSE))</f>
        <v/>
      </c>
      <c r="AF207" s="1" t="str">
        <f t="shared" si="67"/>
        <v/>
      </c>
      <c r="AG207" s="4" t="str">
        <f t="shared" si="68"/>
        <v/>
      </c>
      <c r="AH207" t="str">
        <f>IFERROR(VLOOKUP(AK207,Table33[#All],3,FALSE),"")</f>
        <v/>
      </c>
      <c r="AI207" t="str">
        <f>IFERROR(IF(AH207="enewsletters",IF(AF207+1&gt;VLOOKUP(AK207,Table33[#All],6,FALSE),VLOOKUP(AK207,Table33[#All],7,FALSE),VLOOKUP(AK207,Table33[#All],5,FALSE)),""),"")</f>
        <v/>
      </c>
      <c r="AJ207" t="str">
        <f>IFERROR(VLOOKUP(AK207,Table33[#All],4,FALSE),"")</f>
        <v/>
      </c>
      <c r="AK207">
        <f t="shared" si="69"/>
        <v>0</v>
      </c>
    </row>
    <row r="208" spans="4:37" x14ac:dyDescent="0.25">
      <c r="D208" s="6"/>
      <c r="I208" s="7"/>
      <c r="N208" s="7"/>
      <c r="O208" s="7"/>
      <c r="P208" s="7"/>
      <c r="Q208" s="7"/>
      <c r="R208" s="7"/>
      <c r="T208" s="7"/>
      <c r="V208" s="7"/>
      <c r="W208" t="str">
        <f t="shared" si="70"/>
        <v/>
      </c>
      <c r="X208" t="str">
        <f t="shared" si="62"/>
        <v/>
      </c>
      <c r="Y208" t="str">
        <f t="shared" si="63"/>
        <v/>
      </c>
      <c r="Z208" t="str">
        <f t="shared" si="64"/>
        <v/>
      </c>
      <c r="AA208" t="str">
        <f t="shared" si="65"/>
        <v/>
      </c>
      <c r="AB208" t="str">
        <f>IFERROR(VLOOKUP(AK208,Table33[#All],2,FALSE),"")</f>
        <v/>
      </c>
      <c r="AC208" t="str">
        <f t="shared" si="71"/>
        <v/>
      </c>
      <c r="AD208" t="str">
        <f t="shared" si="66"/>
        <v/>
      </c>
      <c r="AE208" t="str">
        <f>IF(B208="","",VLOOKUP(AD208,vlookup!$A$1:$B$12,2,FALSE))</f>
        <v/>
      </c>
      <c r="AF208" s="1" t="str">
        <f t="shared" si="67"/>
        <v/>
      </c>
      <c r="AG208" s="4" t="str">
        <f t="shared" si="68"/>
        <v/>
      </c>
      <c r="AH208" t="str">
        <f>IFERROR(VLOOKUP(AK208,Table33[#All],3,FALSE),"")</f>
        <v/>
      </c>
      <c r="AI208" t="str">
        <f>IFERROR(IF(AH208="enewsletters",IF(AF208+1&gt;VLOOKUP(AK208,Table33[#All],6,FALSE),VLOOKUP(AK208,Table33[#All],7,FALSE),VLOOKUP(AK208,Table33[#All],5,FALSE)),""),"")</f>
        <v/>
      </c>
      <c r="AJ208" t="str">
        <f>IFERROR(VLOOKUP(AK208,Table33[#All],4,FALSE),"")</f>
        <v/>
      </c>
      <c r="AK208">
        <f t="shared" si="69"/>
        <v>0</v>
      </c>
    </row>
    <row r="209" spans="4:37" x14ac:dyDescent="0.25">
      <c r="D209" s="6"/>
      <c r="I209" s="7"/>
      <c r="N209" s="7"/>
      <c r="O209" s="7"/>
      <c r="P209" s="7"/>
      <c r="Q209" s="7"/>
      <c r="R209" s="7"/>
      <c r="T209" s="7"/>
      <c r="V209" s="7"/>
      <c r="W209" t="str">
        <f t="shared" si="70"/>
        <v/>
      </c>
      <c r="X209" t="str">
        <f t="shared" si="62"/>
        <v/>
      </c>
      <c r="Y209" t="str">
        <f t="shared" si="63"/>
        <v/>
      </c>
      <c r="Z209" t="str">
        <f t="shared" si="64"/>
        <v/>
      </c>
      <c r="AA209" t="str">
        <f t="shared" si="65"/>
        <v/>
      </c>
      <c r="AB209" t="str">
        <f>IFERROR(VLOOKUP(AK209,Table33[#All],2,FALSE),"")</f>
        <v/>
      </c>
      <c r="AC209" t="str">
        <f t="shared" si="71"/>
        <v/>
      </c>
      <c r="AD209" t="str">
        <f t="shared" si="66"/>
        <v/>
      </c>
      <c r="AE209" t="str">
        <f>IF(B209="","",VLOOKUP(AD209,vlookup!$A$1:$B$12,2,FALSE))</f>
        <v/>
      </c>
      <c r="AF209" s="1" t="str">
        <f t="shared" si="67"/>
        <v/>
      </c>
      <c r="AG209" s="4" t="str">
        <f t="shared" si="68"/>
        <v/>
      </c>
      <c r="AH209" t="str">
        <f>IFERROR(VLOOKUP(AK209,Table33[#All],3,FALSE),"")</f>
        <v/>
      </c>
      <c r="AI209" t="str">
        <f>IFERROR(IF(AH209="enewsletters",IF(AF209+1&gt;VLOOKUP(AK209,Table33[#All],6,FALSE),VLOOKUP(AK209,Table33[#All],7,FALSE),VLOOKUP(AK209,Table33[#All],5,FALSE)),""),"")</f>
        <v/>
      </c>
      <c r="AJ209" t="str">
        <f>IFERROR(VLOOKUP(AK209,Table33[#All],4,FALSE),"")</f>
        <v/>
      </c>
      <c r="AK209">
        <f t="shared" si="69"/>
        <v>0</v>
      </c>
    </row>
    <row r="210" spans="4:37" x14ac:dyDescent="0.25">
      <c r="D210" s="6"/>
      <c r="I210" s="7"/>
      <c r="N210" s="7"/>
      <c r="O210" s="7"/>
      <c r="P210" s="7"/>
      <c r="Q210" s="7"/>
      <c r="R210" s="7"/>
      <c r="T210" s="7"/>
      <c r="V210" s="7"/>
      <c r="W210" t="str">
        <f t="shared" si="70"/>
        <v/>
      </c>
      <c r="X210" t="str">
        <f t="shared" si="62"/>
        <v/>
      </c>
      <c r="Y210" t="str">
        <f t="shared" si="63"/>
        <v/>
      </c>
      <c r="Z210" t="str">
        <f t="shared" si="64"/>
        <v/>
      </c>
      <c r="AA210" t="str">
        <f t="shared" si="65"/>
        <v/>
      </c>
      <c r="AB210" t="str">
        <f>IFERROR(VLOOKUP(AK210,Table33[#All],2,FALSE),"")</f>
        <v/>
      </c>
      <c r="AC210" t="str">
        <f t="shared" si="71"/>
        <v/>
      </c>
      <c r="AD210" t="str">
        <f t="shared" si="66"/>
        <v/>
      </c>
      <c r="AE210" t="str">
        <f>IF(B210="","",VLOOKUP(AD210,vlookup!$A$1:$B$12,2,FALSE))</f>
        <v/>
      </c>
      <c r="AF210" s="1" t="str">
        <f t="shared" si="67"/>
        <v/>
      </c>
      <c r="AG210" s="4" t="str">
        <f t="shared" si="68"/>
        <v/>
      </c>
      <c r="AH210" t="str">
        <f>IFERROR(VLOOKUP(AK210,Table33[#All],3,FALSE),"")</f>
        <v/>
      </c>
      <c r="AI210" t="str">
        <f>IFERROR(IF(AH210="enewsletters",IF(AF210+1&gt;VLOOKUP(AK210,Table33[#All],6,FALSE),VLOOKUP(AK210,Table33[#All],7,FALSE),VLOOKUP(AK210,Table33[#All],5,FALSE)),""),"")</f>
        <v/>
      </c>
      <c r="AJ210" t="str">
        <f>IFERROR(VLOOKUP(AK210,Table33[#All],4,FALSE),"")</f>
        <v/>
      </c>
      <c r="AK210">
        <f t="shared" si="69"/>
        <v>0</v>
      </c>
    </row>
    <row r="211" spans="4:37" x14ac:dyDescent="0.25">
      <c r="D211" s="6"/>
      <c r="I211" s="7"/>
      <c r="N211" s="7"/>
      <c r="O211" s="7"/>
      <c r="P211" s="7"/>
      <c r="Q211" s="7"/>
      <c r="R211" s="7"/>
      <c r="T211" s="7"/>
      <c r="V211" s="7"/>
      <c r="W211" t="str">
        <f t="shared" si="70"/>
        <v/>
      </c>
      <c r="X211" t="str">
        <f t="shared" si="62"/>
        <v/>
      </c>
      <c r="Y211" t="str">
        <f t="shared" si="63"/>
        <v/>
      </c>
      <c r="Z211" t="str">
        <f t="shared" si="64"/>
        <v/>
      </c>
      <c r="AA211" t="str">
        <f t="shared" si="65"/>
        <v/>
      </c>
      <c r="AB211" t="str">
        <f>IFERROR(VLOOKUP(AK211,Table33[#All],2,FALSE),"")</f>
        <v/>
      </c>
      <c r="AC211" t="str">
        <f t="shared" si="71"/>
        <v/>
      </c>
      <c r="AD211" t="str">
        <f t="shared" si="66"/>
        <v/>
      </c>
      <c r="AE211" t="str">
        <f>IF(B211="","",VLOOKUP(AD211,vlookup!$A$1:$B$12,2,FALSE))</f>
        <v/>
      </c>
      <c r="AF211" s="1" t="str">
        <f t="shared" si="67"/>
        <v/>
      </c>
      <c r="AG211" s="4" t="str">
        <f t="shared" si="68"/>
        <v/>
      </c>
      <c r="AH211" t="str">
        <f>IFERROR(VLOOKUP(AK211,Table33[#All],3,FALSE),"")</f>
        <v/>
      </c>
      <c r="AI211" t="str">
        <f>IFERROR(IF(AH211="enewsletters",IF(AF211+1&gt;VLOOKUP(AK211,Table33[#All],6,FALSE),VLOOKUP(AK211,Table33[#All],7,FALSE),VLOOKUP(AK211,Table33[#All],5,FALSE)),""),"")</f>
        <v/>
      </c>
      <c r="AJ211" t="str">
        <f>IFERROR(VLOOKUP(AK211,Table33[#All],4,FALSE),"")</f>
        <v/>
      </c>
      <c r="AK211">
        <f t="shared" si="69"/>
        <v>0</v>
      </c>
    </row>
    <row r="212" spans="4:37" x14ac:dyDescent="0.25">
      <c r="D212" s="6"/>
      <c r="I212" s="7"/>
      <c r="N212" s="7"/>
      <c r="O212" s="7"/>
      <c r="P212" s="7"/>
      <c r="Q212" s="7"/>
      <c r="R212" s="7"/>
      <c r="T212" s="7"/>
      <c r="V212" s="7"/>
      <c r="W212" t="str">
        <f t="shared" si="70"/>
        <v/>
      </c>
      <c r="X212" t="str">
        <f t="shared" si="62"/>
        <v/>
      </c>
      <c r="Y212" t="str">
        <f t="shared" si="63"/>
        <v/>
      </c>
      <c r="Z212" t="str">
        <f t="shared" si="64"/>
        <v/>
      </c>
      <c r="AA212" t="str">
        <f t="shared" si="65"/>
        <v/>
      </c>
      <c r="AB212" t="str">
        <f>IFERROR(VLOOKUP(AK212,Table33[#All],2,FALSE),"")</f>
        <v/>
      </c>
      <c r="AC212" t="str">
        <f t="shared" si="71"/>
        <v/>
      </c>
      <c r="AD212" t="str">
        <f t="shared" si="66"/>
        <v/>
      </c>
      <c r="AE212" t="str">
        <f>IF(B212="","",VLOOKUP(AD212,vlookup!$A$1:$B$12,2,FALSE))</f>
        <v/>
      </c>
      <c r="AF212" s="1" t="str">
        <f t="shared" si="67"/>
        <v/>
      </c>
      <c r="AG212" s="4" t="str">
        <f t="shared" si="68"/>
        <v/>
      </c>
      <c r="AH212" t="str">
        <f>IFERROR(VLOOKUP(AK212,Table33[#All],3,FALSE),"")</f>
        <v/>
      </c>
      <c r="AI212" t="str">
        <f>IFERROR(IF(AH212="enewsletters",IF(AF212+1&gt;VLOOKUP(AK212,Table33[#All],6,FALSE),VLOOKUP(AK212,Table33[#All],7,FALSE),VLOOKUP(AK212,Table33[#All],5,FALSE)),""),"")</f>
        <v/>
      </c>
      <c r="AJ212" t="str">
        <f>IFERROR(VLOOKUP(AK212,Table33[#All],4,FALSE),"")</f>
        <v/>
      </c>
      <c r="AK212">
        <f t="shared" si="69"/>
        <v>0</v>
      </c>
    </row>
    <row r="213" spans="4:37" x14ac:dyDescent="0.25">
      <c r="D213" s="6"/>
      <c r="I213" s="7"/>
      <c r="N213" s="7"/>
      <c r="O213" s="7"/>
      <c r="P213" s="7"/>
      <c r="Q213" s="7"/>
      <c r="R213" s="7"/>
      <c r="T213" s="7"/>
      <c r="V213" s="7"/>
      <c r="W213" t="str">
        <f t="shared" si="70"/>
        <v/>
      </c>
      <c r="X213" t="str">
        <f t="shared" si="62"/>
        <v/>
      </c>
      <c r="Y213" t="str">
        <f t="shared" si="63"/>
        <v/>
      </c>
      <c r="Z213" t="str">
        <f t="shared" si="64"/>
        <v/>
      </c>
      <c r="AA213" t="str">
        <f t="shared" si="65"/>
        <v/>
      </c>
      <c r="AB213" t="str">
        <f>IFERROR(VLOOKUP(AK213,Table33[#All],2,FALSE),"")</f>
        <v/>
      </c>
      <c r="AC213" t="str">
        <f t="shared" si="71"/>
        <v/>
      </c>
      <c r="AD213" t="str">
        <f t="shared" si="66"/>
        <v/>
      </c>
      <c r="AE213" t="str">
        <f>IF(B213="","",VLOOKUP(AD213,vlookup!$A$1:$B$12,2,FALSE))</f>
        <v/>
      </c>
      <c r="AF213" s="1" t="str">
        <f t="shared" si="67"/>
        <v/>
      </c>
      <c r="AG213" s="4" t="str">
        <f t="shared" si="68"/>
        <v/>
      </c>
      <c r="AH213" t="str">
        <f>IFERROR(VLOOKUP(AK213,Table33[#All],3,FALSE),"")</f>
        <v/>
      </c>
      <c r="AI213" t="str">
        <f>IFERROR(IF(AH213="enewsletters",IF(AF213+1&gt;VLOOKUP(AK213,Table33[#All],6,FALSE),VLOOKUP(AK213,Table33[#All],7,FALSE),VLOOKUP(AK213,Table33[#All],5,FALSE)),""),"")</f>
        <v/>
      </c>
      <c r="AJ213" t="str">
        <f>IFERROR(VLOOKUP(AK213,Table33[#All],4,FALSE),"")</f>
        <v/>
      </c>
      <c r="AK213">
        <f t="shared" si="69"/>
        <v>0</v>
      </c>
    </row>
    <row r="214" spans="4:37" x14ac:dyDescent="0.25">
      <c r="D214" s="6"/>
      <c r="I214" s="7"/>
      <c r="N214" s="7"/>
      <c r="O214" s="7"/>
      <c r="P214" s="7"/>
      <c r="Q214" s="7"/>
      <c r="R214" s="7"/>
      <c r="T214" s="7"/>
      <c r="V214" s="7"/>
      <c r="W214" t="str">
        <f t="shared" si="70"/>
        <v/>
      </c>
      <c r="X214" t="str">
        <f t="shared" si="62"/>
        <v/>
      </c>
      <c r="Y214" t="str">
        <f t="shared" si="63"/>
        <v/>
      </c>
      <c r="Z214" t="str">
        <f t="shared" si="64"/>
        <v/>
      </c>
      <c r="AA214" t="str">
        <f t="shared" si="65"/>
        <v/>
      </c>
      <c r="AB214" t="str">
        <f>IFERROR(VLOOKUP(AK214,Table33[#All],2,FALSE),"")</f>
        <v/>
      </c>
      <c r="AC214" t="str">
        <f t="shared" si="71"/>
        <v/>
      </c>
      <c r="AD214" t="str">
        <f t="shared" si="66"/>
        <v/>
      </c>
      <c r="AE214" t="str">
        <f>IF(B214="","",VLOOKUP(AD214,vlookup!$A$1:$B$12,2,FALSE))</f>
        <v/>
      </c>
      <c r="AF214" s="1" t="str">
        <f t="shared" si="67"/>
        <v/>
      </c>
      <c r="AG214" s="4" t="str">
        <f t="shared" si="68"/>
        <v/>
      </c>
      <c r="AH214" t="str">
        <f>IFERROR(VLOOKUP(AK214,Table33[#All],3,FALSE),"")</f>
        <v/>
      </c>
      <c r="AI214" t="str">
        <f>IFERROR(IF(AH214="enewsletters",IF(AF214+1&gt;VLOOKUP(AK214,Table33[#All],6,FALSE),VLOOKUP(AK214,Table33[#All],7,FALSE),VLOOKUP(AK214,Table33[#All],5,FALSE)),""),"")</f>
        <v/>
      </c>
      <c r="AJ214" t="str">
        <f>IFERROR(VLOOKUP(AK214,Table33[#All],4,FALSE),"")</f>
        <v/>
      </c>
      <c r="AK214">
        <f t="shared" si="69"/>
        <v>0</v>
      </c>
    </row>
    <row r="215" spans="4:37" x14ac:dyDescent="0.25">
      <c r="D215" s="6"/>
      <c r="I215" s="7"/>
      <c r="N215" s="7"/>
      <c r="O215" s="7"/>
      <c r="P215" s="7"/>
      <c r="Q215" s="7"/>
      <c r="R215" s="7"/>
      <c r="T215" s="7"/>
      <c r="V215" s="7"/>
      <c r="W215" t="str">
        <f t="shared" si="70"/>
        <v/>
      </c>
      <c r="X215" t="str">
        <f t="shared" si="62"/>
        <v/>
      </c>
      <c r="Y215" t="str">
        <f t="shared" si="63"/>
        <v/>
      </c>
      <c r="Z215" t="str">
        <f t="shared" si="64"/>
        <v/>
      </c>
      <c r="AA215" t="str">
        <f t="shared" si="65"/>
        <v/>
      </c>
      <c r="AB215" t="str">
        <f>IFERROR(VLOOKUP(AK215,Table33[#All],2,FALSE),"")</f>
        <v/>
      </c>
      <c r="AC215" t="str">
        <f t="shared" si="71"/>
        <v/>
      </c>
      <c r="AD215" t="str">
        <f t="shared" si="66"/>
        <v/>
      </c>
      <c r="AE215" t="str">
        <f>IF(B215="","",VLOOKUP(AD215,vlookup!$A$1:$B$12,2,FALSE))</f>
        <v/>
      </c>
      <c r="AF215" s="1" t="str">
        <f t="shared" si="67"/>
        <v/>
      </c>
      <c r="AG215" s="4" t="str">
        <f t="shared" si="68"/>
        <v/>
      </c>
      <c r="AH215" t="str">
        <f>IFERROR(VLOOKUP(AK215,Table33[#All],3,FALSE),"")</f>
        <v/>
      </c>
      <c r="AI215" t="str">
        <f>IFERROR(IF(AH215="enewsletters",IF(AF215+1&gt;VLOOKUP(AK215,Table33[#All],6,FALSE),VLOOKUP(AK215,Table33[#All],7,FALSE),VLOOKUP(AK215,Table33[#All],5,FALSE)),""),"")</f>
        <v/>
      </c>
      <c r="AJ215" t="str">
        <f>IFERROR(VLOOKUP(AK215,Table33[#All],4,FALSE),"")</f>
        <v/>
      </c>
      <c r="AK215">
        <f t="shared" si="69"/>
        <v>0</v>
      </c>
    </row>
    <row r="216" spans="4:37" x14ac:dyDescent="0.25">
      <c r="D216" s="6"/>
      <c r="I216" s="7"/>
      <c r="N216" s="7"/>
      <c r="O216" s="7"/>
      <c r="P216" s="7"/>
      <c r="Q216" s="7"/>
      <c r="R216" s="7"/>
      <c r="T216" s="7"/>
      <c r="V216" s="7"/>
      <c r="W216" t="str">
        <f t="shared" si="70"/>
        <v/>
      </c>
      <c r="X216" t="str">
        <f t="shared" si="62"/>
        <v/>
      </c>
      <c r="Y216" t="str">
        <f t="shared" si="63"/>
        <v/>
      </c>
      <c r="Z216" t="str">
        <f t="shared" si="64"/>
        <v/>
      </c>
      <c r="AA216" t="str">
        <f t="shared" si="65"/>
        <v/>
      </c>
      <c r="AB216" t="str">
        <f>IFERROR(VLOOKUP(AK216,Table33[#All],2,FALSE),"")</f>
        <v/>
      </c>
      <c r="AC216" t="str">
        <f t="shared" si="71"/>
        <v/>
      </c>
      <c r="AD216" t="str">
        <f t="shared" si="66"/>
        <v/>
      </c>
      <c r="AE216" t="str">
        <f>IF(B216="","",VLOOKUP(AD216,vlookup!$A$1:$B$12,2,FALSE))</f>
        <v/>
      </c>
      <c r="AF216" s="1" t="str">
        <f t="shared" si="67"/>
        <v/>
      </c>
      <c r="AG216" s="4" t="str">
        <f t="shared" si="68"/>
        <v/>
      </c>
      <c r="AH216" t="str">
        <f>IFERROR(VLOOKUP(AK216,Table33[#All],3,FALSE),"")</f>
        <v/>
      </c>
      <c r="AI216" t="str">
        <f>IFERROR(IF(AH216="enewsletters",IF(AF216+1&gt;VLOOKUP(AK216,Table33[#All],6,FALSE),VLOOKUP(AK216,Table33[#All],7,FALSE),VLOOKUP(AK216,Table33[#All],5,FALSE)),""),"")</f>
        <v/>
      </c>
      <c r="AJ216" t="str">
        <f>IFERROR(VLOOKUP(AK216,Table33[#All],4,FALSE),"")</f>
        <v/>
      </c>
      <c r="AK216">
        <f t="shared" si="69"/>
        <v>0</v>
      </c>
    </row>
    <row r="217" spans="4:37" x14ac:dyDescent="0.25">
      <c r="D217" s="6"/>
      <c r="I217" s="7"/>
      <c r="N217" s="7"/>
      <c r="O217" s="7"/>
      <c r="P217" s="7"/>
      <c r="Q217" s="7"/>
      <c r="R217" s="7"/>
      <c r="T217" s="7"/>
      <c r="V217" s="7"/>
      <c r="W217" t="str">
        <f t="shared" si="70"/>
        <v/>
      </c>
      <c r="X217" t="str">
        <f t="shared" si="62"/>
        <v/>
      </c>
      <c r="Y217" t="str">
        <f t="shared" si="63"/>
        <v/>
      </c>
      <c r="Z217" t="str">
        <f t="shared" si="64"/>
        <v/>
      </c>
      <c r="AA217" t="str">
        <f t="shared" si="65"/>
        <v/>
      </c>
      <c r="AB217" t="str">
        <f>IFERROR(VLOOKUP(AK217,Table33[#All],2,FALSE),"")</f>
        <v/>
      </c>
      <c r="AC217" t="str">
        <f t="shared" si="71"/>
        <v/>
      </c>
      <c r="AD217" t="str">
        <f t="shared" si="66"/>
        <v/>
      </c>
      <c r="AE217" t="str">
        <f>IF(B217="","",VLOOKUP(AD217,vlookup!$A$1:$B$12,2,FALSE))</f>
        <v/>
      </c>
      <c r="AF217" s="1" t="str">
        <f t="shared" si="67"/>
        <v/>
      </c>
      <c r="AG217" s="4" t="str">
        <f t="shared" si="68"/>
        <v/>
      </c>
      <c r="AH217" t="str">
        <f>IFERROR(VLOOKUP(AK217,Table33[#All],3,FALSE),"")</f>
        <v/>
      </c>
      <c r="AI217" t="str">
        <f>IFERROR(IF(AH217="enewsletters",IF(AF217+1&gt;VLOOKUP(AK217,Table33[#All],6,FALSE),VLOOKUP(AK217,Table33[#All],7,FALSE),VLOOKUP(AK217,Table33[#All],5,FALSE)),""),"")</f>
        <v/>
      </c>
      <c r="AJ217" t="str">
        <f>IFERROR(VLOOKUP(AK217,Table33[#All],4,FALSE),"")</f>
        <v/>
      </c>
      <c r="AK217">
        <f t="shared" si="69"/>
        <v>0</v>
      </c>
    </row>
    <row r="218" spans="4:37" x14ac:dyDescent="0.25">
      <c r="D218" s="6"/>
      <c r="I218" s="7"/>
      <c r="N218" s="7"/>
      <c r="O218" s="7"/>
      <c r="P218" s="7"/>
      <c r="Q218" s="7"/>
      <c r="R218" s="7"/>
      <c r="T218" s="7"/>
      <c r="V218" s="7"/>
      <c r="W218" t="str">
        <f t="shared" si="70"/>
        <v/>
      </c>
      <c r="X218" t="str">
        <f t="shared" si="62"/>
        <v/>
      </c>
      <c r="Y218" t="str">
        <f t="shared" si="63"/>
        <v/>
      </c>
      <c r="Z218" t="str">
        <f t="shared" si="64"/>
        <v/>
      </c>
      <c r="AA218" t="str">
        <f t="shared" si="65"/>
        <v/>
      </c>
      <c r="AB218" t="str">
        <f>IFERROR(VLOOKUP(AK218,Table33[#All],2,FALSE),"")</f>
        <v/>
      </c>
      <c r="AC218" t="str">
        <f t="shared" si="71"/>
        <v/>
      </c>
      <c r="AD218" t="str">
        <f t="shared" si="66"/>
        <v/>
      </c>
      <c r="AE218" t="str">
        <f>IF(B218="","",VLOOKUP(AD218,vlookup!$A$1:$B$12,2,FALSE))</f>
        <v/>
      </c>
      <c r="AF218" s="1" t="str">
        <f t="shared" si="67"/>
        <v/>
      </c>
      <c r="AG218" s="4" t="str">
        <f t="shared" si="68"/>
        <v/>
      </c>
      <c r="AH218" t="str">
        <f>IFERROR(VLOOKUP(AK218,Table33[#All],3,FALSE),"")</f>
        <v/>
      </c>
      <c r="AI218" t="str">
        <f>IFERROR(IF(AH218="enewsletters",IF(AF218+1&gt;VLOOKUP(AK218,Table33[#All],6,FALSE),VLOOKUP(AK218,Table33[#All],7,FALSE),VLOOKUP(AK218,Table33[#All],5,FALSE)),""),"")</f>
        <v/>
      </c>
      <c r="AJ218" t="str">
        <f>IFERROR(VLOOKUP(AK218,Table33[#All],4,FALSE),"")</f>
        <v/>
      </c>
      <c r="AK218">
        <f t="shared" si="69"/>
        <v>0</v>
      </c>
    </row>
    <row r="219" spans="4:37" x14ac:dyDescent="0.25">
      <c r="D219" s="6"/>
      <c r="I219" s="7"/>
      <c r="N219" s="7"/>
      <c r="O219" s="7"/>
      <c r="P219" s="7"/>
      <c r="Q219" s="7"/>
      <c r="R219" s="7"/>
      <c r="T219" s="7"/>
      <c r="V219" s="7"/>
      <c r="W219" t="str">
        <f t="shared" si="70"/>
        <v/>
      </c>
      <c r="X219" t="str">
        <f t="shared" si="62"/>
        <v/>
      </c>
      <c r="Y219" t="str">
        <f t="shared" si="63"/>
        <v/>
      </c>
      <c r="Z219" t="str">
        <f t="shared" si="64"/>
        <v/>
      </c>
      <c r="AA219" t="str">
        <f t="shared" si="65"/>
        <v/>
      </c>
      <c r="AB219" t="str">
        <f>IFERROR(VLOOKUP(AK219,Table33[#All],2,FALSE),"")</f>
        <v/>
      </c>
      <c r="AC219" t="str">
        <f t="shared" si="71"/>
        <v/>
      </c>
      <c r="AD219" t="str">
        <f t="shared" si="66"/>
        <v/>
      </c>
      <c r="AE219" t="str">
        <f>IF(B219="","",VLOOKUP(AD219,vlookup!$A$1:$B$12,2,FALSE))</f>
        <v/>
      </c>
      <c r="AF219" s="1" t="str">
        <f t="shared" si="67"/>
        <v/>
      </c>
      <c r="AG219" s="4" t="str">
        <f t="shared" si="68"/>
        <v/>
      </c>
      <c r="AH219" t="str">
        <f>IFERROR(VLOOKUP(AK219,Table33[#All],3,FALSE),"")</f>
        <v/>
      </c>
      <c r="AI219" t="str">
        <f>IFERROR(IF(AH219="enewsletters",IF(AF219+1&gt;VLOOKUP(AK219,Table33[#All],6,FALSE),VLOOKUP(AK219,Table33[#All],7,FALSE),VLOOKUP(AK219,Table33[#All],5,FALSE)),""),"")</f>
        <v/>
      </c>
      <c r="AJ219" t="str">
        <f>IFERROR(VLOOKUP(AK219,Table33[#All],4,FALSE),"")</f>
        <v/>
      </c>
      <c r="AK219">
        <f t="shared" si="69"/>
        <v>0</v>
      </c>
    </row>
    <row r="220" spans="4:37" x14ac:dyDescent="0.25">
      <c r="D220" s="6"/>
      <c r="I220" s="7"/>
      <c r="N220" s="7"/>
      <c r="O220" s="7"/>
      <c r="P220" s="7"/>
      <c r="Q220" s="7"/>
      <c r="R220" s="7"/>
      <c r="T220" s="7"/>
      <c r="V220" s="7"/>
      <c r="W220" t="str">
        <f t="shared" si="70"/>
        <v/>
      </c>
      <c r="X220" t="str">
        <f t="shared" si="62"/>
        <v/>
      </c>
      <c r="Y220" t="str">
        <f t="shared" si="63"/>
        <v/>
      </c>
      <c r="Z220" t="str">
        <f t="shared" si="64"/>
        <v/>
      </c>
      <c r="AA220" t="str">
        <f t="shared" si="65"/>
        <v/>
      </c>
      <c r="AB220" t="str">
        <f>IFERROR(VLOOKUP(AK220,Table33[#All],2,FALSE),"")</f>
        <v/>
      </c>
      <c r="AC220" t="str">
        <f t="shared" si="71"/>
        <v/>
      </c>
      <c r="AD220" t="str">
        <f t="shared" si="66"/>
        <v/>
      </c>
      <c r="AE220" t="str">
        <f>IF(B220="","",VLOOKUP(AD220,vlookup!$A$1:$B$12,2,FALSE))</f>
        <v/>
      </c>
      <c r="AF220" s="1" t="str">
        <f t="shared" si="67"/>
        <v/>
      </c>
      <c r="AG220" s="4" t="str">
        <f t="shared" si="68"/>
        <v/>
      </c>
      <c r="AH220" t="str">
        <f>IFERROR(VLOOKUP(AK220,Table33[#All],3,FALSE),"")</f>
        <v/>
      </c>
      <c r="AI220" t="str">
        <f>IFERROR(IF(AH220="enewsletters",IF(AF220+1&gt;VLOOKUP(AK220,Table33[#All],6,FALSE),VLOOKUP(AK220,Table33[#All],7,FALSE),VLOOKUP(AK220,Table33[#All],5,FALSE)),""),"")</f>
        <v/>
      </c>
      <c r="AJ220" t="str">
        <f>IFERROR(VLOOKUP(AK220,Table33[#All],4,FALSE),"")</f>
        <v/>
      </c>
      <c r="AK220">
        <f t="shared" si="69"/>
        <v>0</v>
      </c>
    </row>
    <row r="221" spans="4:37" x14ac:dyDescent="0.25">
      <c r="D221" s="6"/>
      <c r="I221" s="7"/>
      <c r="N221" s="7"/>
      <c r="O221" s="7"/>
      <c r="P221" s="7"/>
      <c r="Q221" s="7"/>
      <c r="R221" s="7"/>
      <c r="T221" s="7"/>
      <c r="V221" s="7"/>
      <c r="W221" t="str">
        <f t="shared" si="70"/>
        <v/>
      </c>
      <c r="X221" t="str">
        <f t="shared" si="62"/>
        <v/>
      </c>
      <c r="Y221" t="str">
        <f t="shared" si="63"/>
        <v/>
      </c>
      <c r="Z221" t="str">
        <f t="shared" si="64"/>
        <v/>
      </c>
      <c r="AA221" t="str">
        <f t="shared" si="65"/>
        <v/>
      </c>
      <c r="AB221" t="str">
        <f>IFERROR(VLOOKUP(AK221,Table33[#All],2,FALSE),"")</f>
        <v/>
      </c>
      <c r="AC221" t="str">
        <f t="shared" si="71"/>
        <v/>
      </c>
      <c r="AD221" t="str">
        <f t="shared" si="66"/>
        <v/>
      </c>
      <c r="AE221" t="str">
        <f>IF(B221="","",VLOOKUP(AD221,vlookup!$A$1:$B$12,2,FALSE))</f>
        <v/>
      </c>
      <c r="AF221" s="1" t="str">
        <f t="shared" si="67"/>
        <v/>
      </c>
      <c r="AG221" s="4" t="str">
        <f t="shared" si="68"/>
        <v/>
      </c>
      <c r="AH221" t="str">
        <f>IFERROR(VLOOKUP(AK221,Table33[#All],3,FALSE),"")</f>
        <v/>
      </c>
      <c r="AI221" t="str">
        <f>IFERROR(IF(AH221="enewsletters",IF(AF221+1&gt;VLOOKUP(AK221,Table33[#All],6,FALSE),VLOOKUP(AK221,Table33[#All],7,FALSE),VLOOKUP(AK221,Table33[#All],5,FALSE)),""),"")</f>
        <v/>
      </c>
      <c r="AJ221" t="str">
        <f>IFERROR(VLOOKUP(AK221,Table33[#All],4,FALSE),"")</f>
        <v/>
      </c>
      <c r="AK221">
        <f t="shared" si="69"/>
        <v>0</v>
      </c>
    </row>
    <row r="222" spans="4:37" x14ac:dyDescent="0.25">
      <c r="D222" s="6"/>
      <c r="I222" s="7"/>
      <c r="N222" s="7"/>
      <c r="O222" s="7"/>
      <c r="P222" s="7"/>
      <c r="Q222" s="7"/>
      <c r="R222" s="7"/>
      <c r="T222" s="7"/>
      <c r="V222" s="7"/>
      <c r="W222" t="str">
        <f t="shared" si="70"/>
        <v/>
      </c>
      <c r="X222" t="str">
        <f t="shared" si="62"/>
        <v/>
      </c>
      <c r="Y222" t="str">
        <f t="shared" si="63"/>
        <v/>
      </c>
      <c r="Z222" t="str">
        <f t="shared" si="64"/>
        <v/>
      </c>
      <c r="AA222" t="str">
        <f t="shared" si="65"/>
        <v/>
      </c>
      <c r="AB222" t="str">
        <f>IFERROR(VLOOKUP(AK222,Table33[#All],2,FALSE),"")</f>
        <v/>
      </c>
      <c r="AC222" t="str">
        <f t="shared" si="71"/>
        <v/>
      </c>
      <c r="AD222" t="str">
        <f t="shared" si="66"/>
        <v/>
      </c>
      <c r="AE222" t="str">
        <f>IF(B222="","",VLOOKUP(AD222,vlookup!$A$1:$B$12,2,FALSE))</f>
        <v/>
      </c>
      <c r="AF222" s="1" t="str">
        <f t="shared" si="67"/>
        <v/>
      </c>
      <c r="AG222" s="4" t="str">
        <f t="shared" si="68"/>
        <v/>
      </c>
      <c r="AH222" t="str">
        <f>IFERROR(VLOOKUP(AK222,Table33[#All],3,FALSE),"")</f>
        <v/>
      </c>
      <c r="AI222" t="str">
        <f>IFERROR(IF(AH222="enewsletters",IF(AF222+1&gt;VLOOKUP(AK222,Table33[#All],6,FALSE),VLOOKUP(AK222,Table33[#All],7,FALSE),VLOOKUP(AK222,Table33[#All],5,FALSE)),""),"")</f>
        <v/>
      </c>
      <c r="AJ222" t="str">
        <f>IFERROR(VLOOKUP(AK222,Table33[#All],4,FALSE),"")</f>
        <v/>
      </c>
      <c r="AK222">
        <f t="shared" si="69"/>
        <v>0</v>
      </c>
    </row>
    <row r="223" spans="4:37" x14ac:dyDescent="0.25">
      <c r="D223" s="6"/>
      <c r="I223" s="7"/>
      <c r="N223" s="7"/>
      <c r="O223" s="7"/>
      <c r="P223" s="7"/>
      <c r="Q223" s="7"/>
      <c r="R223" s="7"/>
      <c r="T223" s="7"/>
      <c r="V223" s="7"/>
      <c r="W223" t="str">
        <f t="shared" si="70"/>
        <v/>
      </c>
      <c r="X223" t="str">
        <f t="shared" si="62"/>
        <v/>
      </c>
      <c r="Y223" t="str">
        <f t="shared" si="63"/>
        <v/>
      </c>
      <c r="Z223" t="str">
        <f t="shared" si="64"/>
        <v/>
      </c>
      <c r="AA223" t="str">
        <f t="shared" si="65"/>
        <v/>
      </c>
      <c r="AB223" t="str">
        <f>IFERROR(VLOOKUP(AK223,Table33[#All],2,FALSE),"")</f>
        <v/>
      </c>
      <c r="AC223" t="str">
        <f t="shared" si="71"/>
        <v/>
      </c>
      <c r="AD223" t="str">
        <f t="shared" si="66"/>
        <v/>
      </c>
      <c r="AE223" t="str">
        <f>IF(B223="","",VLOOKUP(AD223,vlookup!$A$1:$B$12,2,FALSE))</f>
        <v/>
      </c>
      <c r="AF223" s="1" t="str">
        <f t="shared" si="67"/>
        <v/>
      </c>
      <c r="AG223" s="4" t="str">
        <f t="shared" si="68"/>
        <v/>
      </c>
      <c r="AH223" t="str">
        <f>IFERROR(VLOOKUP(AK223,Table33[#All],3,FALSE),"")</f>
        <v/>
      </c>
      <c r="AI223" t="str">
        <f>IFERROR(IF(AH223="enewsletters",IF(AF223+1&gt;VLOOKUP(AK223,Table33[#All],6,FALSE),VLOOKUP(AK223,Table33[#All],7,FALSE),VLOOKUP(AK223,Table33[#All],5,FALSE)),""),"")</f>
        <v/>
      </c>
      <c r="AJ223" t="str">
        <f>IFERROR(VLOOKUP(AK223,Table33[#All],4,FALSE),"")</f>
        <v/>
      </c>
      <c r="AK223">
        <f t="shared" si="69"/>
        <v>0</v>
      </c>
    </row>
    <row r="224" spans="4:37" x14ac:dyDescent="0.25">
      <c r="D224" s="6"/>
      <c r="I224" s="7"/>
      <c r="N224" s="7"/>
      <c r="O224" s="7"/>
      <c r="P224" s="7"/>
      <c r="Q224" s="7"/>
      <c r="R224" s="7"/>
      <c r="T224" s="7"/>
      <c r="V224" s="7"/>
      <c r="W224" t="str">
        <f t="shared" si="70"/>
        <v/>
      </c>
      <c r="X224" t="str">
        <f t="shared" si="62"/>
        <v/>
      </c>
      <c r="Y224" t="str">
        <f t="shared" si="63"/>
        <v/>
      </c>
      <c r="Z224" t="str">
        <f t="shared" si="64"/>
        <v/>
      </c>
      <c r="AA224" t="str">
        <f t="shared" si="65"/>
        <v/>
      </c>
      <c r="AB224" t="str">
        <f>IFERROR(VLOOKUP(AK224,Table33[#All],2,FALSE),"")</f>
        <v/>
      </c>
      <c r="AC224" t="str">
        <f t="shared" si="71"/>
        <v/>
      </c>
      <c r="AD224" t="str">
        <f t="shared" si="66"/>
        <v/>
      </c>
      <c r="AE224" t="str">
        <f>IF(B224="","",VLOOKUP(AD224,vlookup!$A$1:$B$12,2,FALSE))</f>
        <v/>
      </c>
      <c r="AF224" s="1" t="str">
        <f t="shared" si="67"/>
        <v/>
      </c>
      <c r="AG224" s="4" t="str">
        <f t="shared" si="68"/>
        <v/>
      </c>
      <c r="AH224" t="str">
        <f>IFERROR(VLOOKUP(AK224,Table33[#All],3,FALSE),"")</f>
        <v/>
      </c>
      <c r="AI224" t="str">
        <f>IFERROR(IF(AH224="enewsletters",IF(AF224+1&gt;VLOOKUP(AK224,Table33[#All],6,FALSE),VLOOKUP(AK224,Table33[#All],7,FALSE),VLOOKUP(AK224,Table33[#All],5,FALSE)),""),"")</f>
        <v/>
      </c>
      <c r="AJ224" t="str">
        <f>IFERROR(VLOOKUP(AK224,Table33[#All],4,FALSE),"")</f>
        <v/>
      </c>
      <c r="AK224">
        <f t="shared" si="69"/>
        <v>0</v>
      </c>
    </row>
    <row r="225" spans="4:37" x14ac:dyDescent="0.25">
      <c r="D225" s="6"/>
      <c r="I225" s="7"/>
      <c r="N225" s="7"/>
      <c r="O225" s="7"/>
      <c r="P225" s="7"/>
      <c r="Q225" s="7"/>
      <c r="R225" s="7"/>
      <c r="T225" s="7"/>
      <c r="V225" s="7"/>
      <c r="W225" t="str">
        <f t="shared" si="70"/>
        <v/>
      </c>
      <c r="X225" t="str">
        <f t="shared" si="62"/>
        <v/>
      </c>
      <c r="Y225" t="str">
        <f t="shared" si="63"/>
        <v/>
      </c>
      <c r="Z225" t="str">
        <f t="shared" si="64"/>
        <v/>
      </c>
      <c r="AA225" t="str">
        <f t="shared" si="65"/>
        <v/>
      </c>
      <c r="AB225" t="str">
        <f>IFERROR(VLOOKUP(AK225,Table33[#All],2,FALSE),"")</f>
        <v/>
      </c>
      <c r="AC225" t="str">
        <f t="shared" si="71"/>
        <v/>
      </c>
      <c r="AD225" t="str">
        <f t="shared" si="66"/>
        <v/>
      </c>
      <c r="AE225" t="str">
        <f>IF(B225="","",VLOOKUP(AD225,vlookup!$A$1:$B$12,2,FALSE))</f>
        <v/>
      </c>
      <c r="AF225" s="1" t="str">
        <f t="shared" si="67"/>
        <v/>
      </c>
      <c r="AG225" s="4" t="str">
        <f t="shared" si="68"/>
        <v/>
      </c>
      <c r="AH225" t="str">
        <f>IFERROR(VLOOKUP(AK225,Table33[#All],3,FALSE),"")</f>
        <v/>
      </c>
      <c r="AI225" t="str">
        <f>IFERROR(IF(AH225="enewsletters",IF(AF225+1&gt;VLOOKUP(AK225,Table33[#All],6,FALSE),VLOOKUP(AK225,Table33[#All],7,FALSE),VLOOKUP(AK225,Table33[#All],5,FALSE)),""),"")</f>
        <v/>
      </c>
      <c r="AJ225" t="str">
        <f>IFERROR(VLOOKUP(AK225,Table33[#All],4,FALSE),"")</f>
        <v/>
      </c>
      <c r="AK225">
        <f t="shared" si="69"/>
        <v>0</v>
      </c>
    </row>
    <row r="226" spans="4:37" x14ac:dyDescent="0.25">
      <c r="D226" s="6"/>
      <c r="I226" s="7"/>
      <c r="N226" s="7"/>
      <c r="O226" s="7"/>
      <c r="P226" s="7"/>
      <c r="Q226" s="7"/>
      <c r="R226" s="7"/>
      <c r="T226" s="7"/>
      <c r="V226" s="7"/>
      <c r="W226" t="str">
        <f t="shared" si="70"/>
        <v/>
      </c>
      <c r="X226" t="str">
        <f t="shared" si="62"/>
        <v/>
      </c>
      <c r="Y226" t="str">
        <f t="shared" si="63"/>
        <v/>
      </c>
      <c r="Z226" t="str">
        <f t="shared" si="64"/>
        <v/>
      </c>
      <c r="AA226" t="str">
        <f t="shared" si="65"/>
        <v/>
      </c>
      <c r="AB226" t="str">
        <f>IFERROR(VLOOKUP(AK226,Table33[#All],2,FALSE),"")</f>
        <v/>
      </c>
      <c r="AC226" t="str">
        <f t="shared" si="71"/>
        <v/>
      </c>
      <c r="AD226" t="str">
        <f t="shared" si="66"/>
        <v/>
      </c>
      <c r="AE226" t="str">
        <f>IF(B226="","",VLOOKUP(AD226,vlookup!$A$1:$B$12,2,FALSE))</f>
        <v/>
      </c>
      <c r="AF226" s="1" t="str">
        <f t="shared" si="67"/>
        <v/>
      </c>
      <c r="AG226" s="4" t="str">
        <f t="shared" si="68"/>
        <v/>
      </c>
      <c r="AH226" t="str">
        <f>IFERROR(VLOOKUP(AK226,Table33[#All],3,FALSE),"")</f>
        <v/>
      </c>
      <c r="AI226" t="str">
        <f>IFERROR(IF(AH226="enewsletters",IF(AF226+1&gt;VLOOKUP(AK226,Table33[#All],6,FALSE),VLOOKUP(AK226,Table33[#All],7,FALSE),VLOOKUP(AK226,Table33[#All],5,FALSE)),""),"")</f>
        <v/>
      </c>
      <c r="AJ226" t="str">
        <f>IFERROR(VLOOKUP(AK226,Table33[#All],4,FALSE),"")</f>
        <v/>
      </c>
      <c r="AK226">
        <f t="shared" si="69"/>
        <v>0</v>
      </c>
    </row>
    <row r="227" spans="4:37" x14ac:dyDescent="0.25">
      <c r="D227" s="6"/>
      <c r="I227" s="7"/>
      <c r="N227" s="7"/>
      <c r="O227" s="7"/>
      <c r="P227" s="7"/>
      <c r="Q227" s="7"/>
      <c r="R227" s="7"/>
      <c r="T227" s="7"/>
      <c r="V227" s="7"/>
      <c r="W227" t="str">
        <f t="shared" si="70"/>
        <v/>
      </c>
      <c r="X227" t="str">
        <f t="shared" si="62"/>
        <v/>
      </c>
      <c r="Y227" t="str">
        <f t="shared" si="63"/>
        <v/>
      </c>
      <c r="Z227" t="str">
        <f t="shared" si="64"/>
        <v/>
      </c>
      <c r="AA227" t="str">
        <f t="shared" si="65"/>
        <v/>
      </c>
      <c r="AB227" t="str">
        <f>IFERROR(VLOOKUP(AK227,Table33[#All],2,FALSE),"")</f>
        <v/>
      </c>
      <c r="AC227" t="str">
        <f t="shared" si="71"/>
        <v/>
      </c>
      <c r="AD227" t="str">
        <f t="shared" si="66"/>
        <v/>
      </c>
      <c r="AE227" t="str">
        <f>IF(B227="","",VLOOKUP(AD227,vlookup!$A$1:$B$12,2,FALSE))</f>
        <v/>
      </c>
      <c r="AF227" s="1" t="str">
        <f t="shared" si="67"/>
        <v/>
      </c>
      <c r="AG227" s="4" t="str">
        <f t="shared" si="68"/>
        <v/>
      </c>
      <c r="AH227" t="str">
        <f>IFERROR(VLOOKUP(AK227,Table33[#All],3,FALSE),"")</f>
        <v/>
      </c>
      <c r="AI227" t="str">
        <f>IFERROR(IF(AH227="enewsletters",IF(AF227+1&gt;VLOOKUP(AK227,Table33[#All],6,FALSE),VLOOKUP(AK227,Table33[#All],7,FALSE),VLOOKUP(AK227,Table33[#All],5,FALSE)),""),"")</f>
        <v/>
      </c>
      <c r="AJ227" t="str">
        <f>IFERROR(VLOOKUP(AK227,Table33[#All],4,FALSE),"")</f>
        <v/>
      </c>
      <c r="AK227">
        <f t="shared" si="69"/>
        <v>0</v>
      </c>
    </row>
    <row r="228" spans="4:37" x14ac:dyDescent="0.25">
      <c r="D228" s="6"/>
      <c r="I228" s="7"/>
      <c r="N228" s="7"/>
      <c r="O228" s="7"/>
      <c r="P228" s="7"/>
      <c r="Q228" s="7"/>
      <c r="R228" s="7"/>
      <c r="T228" s="7"/>
      <c r="V228" s="7"/>
      <c r="W228" t="str">
        <f t="shared" si="70"/>
        <v/>
      </c>
      <c r="X228" t="str">
        <f t="shared" si="62"/>
        <v/>
      </c>
      <c r="Y228" t="str">
        <f t="shared" si="63"/>
        <v/>
      </c>
      <c r="Z228" t="str">
        <f t="shared" si="64"/>
        <v/>
      </c>
      <c r="AA228" t="str">
        <f t="shared" si="65"/>
        <v/>
      </c>
      <c r="AB228" t="str">
        <f>IFERROR(VLOOKUP(AK228,Table33[#All],2,FALSE),"")</f>
        <v/>
      </c>
      <c r="AC228" t="str">
        <f t="shared" si="71"/>
        <v/>
      </c>
      <c r="AD228" t="str">
        <f t="shared" si="66"/>
        <v/>
      </c>
      <c r="AE228" t="str">
        <f>IF(B228="","",VLOOKUP(AD228,vlookup!$A$1:$B$12,2,FALSE))</f>
        <v/>
      </c>
      <c r="AF228" s="1" t="str">
        <f t="shared" si="67"/>
        <v/>
      </c>
      <c r="AG228" s="4" t="str">
        <f t="shared" si="68"/>
        <v/>
      </c>
      <c r="AH228" t="str">
        <f>IFERROR(VLOOKUP(AK228,Table33[#All],3,FALSE),"")</f>
        <v/>
      </c>
      <c r="AI228" t="str">
        <f>IFERROR(IF(AH228="enewsletters",IF(AF228+1&gt;VLOOKUP(AK228,Table33[#All],6,FALSE),VLOOKUP(AK228,Table33[#All],7,FALSE),VLOOKUP(AK228,Table33[#All],5,FALSE)),""),"")</f>
        <v/>
      </c>
      <c r="AJ228" t="str">
        <f>IFERROR(VLOOKUP(AK228,Table33[#All],4,FALSE),"")</f>
        <v/>
      </c>
      <c r="AK228">
        <f t="shared" si="69"/>
        <v>0</v>
      </c>
    </row>
    <row r="229" spans="4:37" x14ac:dyDescent="0.25">
      <c r="D229" s="6"/>
      <c r="I229" s="7"/>
      <c r="N229" s="7"/>
      <c r="O229" s="7"/>
      <c r="P229" s="7"/>
      <c r="Q229" s="7"/>
      <c r="R229" s="7"/>
      <c r="T229" s="7"/>
      <c r="V229" s="7"/>
      <c r="W229" t="str">
        <f t="shared" si="70"/>
        <v/>
      </c>
      <c r="X229" t="str">
        <f t="shared" si="62"/>
        <v/>
      </c>
      <c r="Y229" t="str">
        <f t="shared" si="63"/>
        <v/>
      </c>
      <c r="Z229" t="str">
        <f t="shared" si="64"/>
        <v/>
      </c>
      <c r="AA229" t="str">
        <f t="shared" si="65"/>
        <v/>
      </c>
      <c r="AB229" t="str">
        <f>IFERROR(VLOOKUP(AK229,Table33[#All],2,FALSE),"")</f>
        <v/>
      </c>
      <c r="AC229" t="str">
        <f t="shared" si="71"/>
        <v/>
      </c>
      <c r="AD229" t="str">
        <f t="shared" si="66"/>
        <v/>
      </c>
      <c r="AE229" t="str">
        <f>IF(B229="","",VLOOKUP(AD229,vlookup!$A$1:$B$12,2,FALSE))</f>
        <v/>
      </c>
      <c r="AF229" s="1" t="str">
        <f t="shared" si="67"/>
        <v/>
      </c>
      <c r="AG229" s="4" t="str">
        <f t="shared" si="68"/>
        <v/>
      </c>
      <c r="AH229" t="str">
        <f>IFERROR(VLOOKUP(AK229,Table33[#All],3,FALSE),"")</f>
        <v/>
      </c>
      <c r="AI229" t="str">
        <f>IFERROR(IF(AH229="enewsletters",IF(AF229+1&gt;VLOOKUP(AK229,Table33[#All],6,FALSE),VLOOKUP(AK229,Table33[#All],7,FALSE),VLOOKUP(AK229,Table33[#All],5,FALSE)),""),"")</f>
        <v/>
      </c>
      <c r="AJ229" t="str">
        <f>IFERROR(VLOOKUP(AK229,Table33[#All],4,FALSE),"")</f>
        <v/>
      </c>
      <c r="AK229">
        <f t="shared" si="69"/>
        <v>0</v>
      </c>
    </row>
    <row r="230" spans="4:37" x14ac:dyDescent="0.25">
      <c r="D230" s="6"/>
      <c r="I230" s="7"/>
      <c r="N230" s="7"/>
      <c r="O230" s="7"/>
      <c r="P230" s="7"/>
      <c r="Q230" s="7"/>
      <c r="R230" s="7"/>
      <c r="T230" s="7"/>
      <c r="V230" s="7"/>
      <c r="W230" t="str">
        <f t="shared" si="70"/>
        <v/>
      </c>
      <c r="X230" t="str">
        <f t="shared" si="62"/>
        <v/>
      </c>
      <c r="Y230" t="str">
        <f t="shared" si="63"/>
        <v/>
      </c>
      <c r="Z230" t="str">
        <f t="shared" si="64"/>
        <v/>
      </c>
      <c r="AA230" t="str">
        <f t="shared" si="65"/>
        <v/>
      </c>
      <c r="AB230" t="str">
        <f>IFERROR(VLOOKUP(AK230,Table33[#All],2,FALSE),"")</f>
        <v/>
      </c>
      <c r="AC230" t="str">
        <f t="shared" si="71"/>
        <v/>
      </c>
      <c r="AD230" t="str">
        <f t="shared" si="66"/>
        <v/>
      </c>
      <c r="AE230" t="str">
        <f>IF(B230="","",VLOOKUP(AD230,vlookup!$A$1:$B$12,2,FALSE))</f>
        <v/>
      </c>
      <c r="AF230" s="1" t="str">
        <f t="shared" si="67"/>
        <v/>
      </c>
      <c r="AG230" s="4" t="str">
        <f t="shared" si="68"/>
        <v/>
      </c>
      <c r="AH230" t="str">
        <f>IFERROR(VLOOKUP(AK230,Table33[#All],3,FALSE),"")</f>
        <v/>
      </c>
      <c r="AI230" t="str">
        <f>IFERROR(IF(AH230="enewsletters",IF(AF230+1&gt;VLOOKUP(AK230,Table33[#All],6,FALSE),VLOOKUP(AK230,Table33[#All],7,FALSE),VLOOKUP(AK230,Table33[#All],5,FALSE)),""),"")</f>
        <v/>
      </c>
      <c r="AJ230" t="str">
        <f>IFERROR(VLOOKUP(AK230,Table33[#All],4,FALSE),"")</f>
        <v/>
      </c>
      <c r="AK230">
        <f t="shared" si="69"/>
        <v>0</v>
      </c>
    </row>
    <row r="231" spans="4:37" x14ac:dyDescent="0.25">
      <c r="D231" s="6"/>
      <c r="I231" s="7"/>
      <c r="N231" s="7"/>
      <c r="O231" s="7"/>
      <c r="P231" s="7"/>
      <c r="Q231" s="7"/>
      <c r="R231" s="7"/>
      <c r="T231" s="7"/>
      <c r="V231" s="7"/>
      <c r="W231" t="str">
        <f t="shared" si="70"/>
        <v/>
      </c>
      <c r="X231" t="str">
        <f t="shared" si="62"/>
        <v/>
      </c>
      <c r="Y231" t="str">
        <f t="shared" si="63"/>
        <v/>
      </c>
      <c r="Z231" t="str">
        <f t="shared" si="64"/>
        <v/>
      </c>
      <c r="AA231" t="str">
        <f t="shared" si="65"/>
        <v/>
      </c>
      <c r="AB231" t="str">
        <f>IFERROR(VLOOKUP(AK231,Table33[#All],2,FALSE),"")</f>
        <v/>
      </c>
      <c r="AC231" t="str">
        <f t="shared" si="71"/>
        <v/>
      </c>
      <c r="AD231" t="str">
        <f t="shared" si="66"/>
        <v/>
      </c>
      <c r="AE231" t="str">
        <f>IF(B231="","",VLOOKUP(AD231,vlookup!$A$1:$B$12,2,FALSE))</f>
        <v/>
      </c>
      <c r="AF231" s="1" t="str">
        <f t="shared" si="67"/>
        <v/>
      </c>
      <c r="AG231" s="4" t="str">
        <f t="shared" si="68"/>
        <v/>
      </c>
      <c r="AH231" t="str">
        <f>IFERROR(VLOOKUP(AK231,Table33[#All],3,FALSE),"")</f>
        <v/>
      </c>
      <c r="AI231" t="str">
        <f>IFERROR(IF(AH231="enewsletters",IF(AF231+1&gt;VLOOKUP(AK231,Table33[#All],6,FALSE),VLOOKUP(AK231,Table33[#All],7,FALSE),VLOOKUP(AK231,Table33[#All],5,FALSE)),""),"")</f>
        <v/>
      </c>
      <c r="AJ231" t="str">
        <f>IFERROR(VLOOKUP(AK231,Table33[#All],4,FALSE),"")</f>
        <v/>
      </c>
      <c r="AK231">
        <f t="shared" si="69"/>
        <v>0</v>
      </c>
    </row>
    <row r="232" spans="4:37" x14ac:dyDescent="0.25">
      <c r="D232" s="6"/>
      <c r="I232" s="7"/>
      <c r="N232" s="7"/>
      <c r="O232" s="7"/>
      <c r="P232" s="7"/>
      <c r="Q232" s="7"/>
      <c r="R232" s="7"/>
      <c r="T232" s="7"/>
      <c r="V232" s="7"/>
      <c r="W232" t="str">
        <f t="shared" si="70"/>
        <v/>
      </c>
      <c r="X232" t="str">
        <f t="shared" si="62"/>
        <v/>
      </c>
      <c r="Y232" t="str">
        <f t="shared" si="63"/>
        <v/>
      </c>
      <c r="Z232" t="str">
        <f t="shared" si="64"/>
        <v/>
      </c>
      <c r="AA232" t="str">
        <f t="shared" si="65"/>
        <v/>
      </c>
      <c r="AB232" t="str">
        <f>IFERROR(VLOOKUP(AK232,Table33[#All],2,FALSE),"")</f>
        <v/>
      </c>
      <c r="AC232" t="str">
        <f t="shared" si="71"/>
        <v/>
      </c>
      <c r="AD232" t="str">
        <f t="shared" si="66"/>
        <v/>
      </c>
      <c r="AE232" t="str">
        <f>IF(B232="","",VLOOKUP(AD232,vlookup!$A$1:$B$12,2,FALSE))</f>
        <v/>
      </c>
      <c r="AF232" s="1" t="str">
        <f t="shared" si="67"/>
        <v/>
      </c>
      <c r="AG232" s="4" t="str">
        <f t="shared" si="68"/>
        <v/>
      </c>
      <c r="AH232" t="str">
        <f>IFERROR(VLOOKUP(AK232,Table33[#All],3,FALSE),"")</f>
        <v/>
      </c>
      <c r="AI232" t="str">
        <f>IFERROR(IF(AH232="enewsletters",IF(AF232+1&gt;VLOOKUP(AK232,Table33[#All],6,FALSE),VLOOKUP(AK232,Table33[#All],7,FALSE),VLOOKUP(AK232,Table33[#All],5,FALSE)),""),"")</f>
        <v/>
      </c>
      <c r="AJ232" t="str">
        <f>IFERROR(VLOOKUP(AK232,Table33[#All],4,FALSE),"")</f>
        <v/>
      </c>
      <c r="AK232">
        <f t="shared" si="69"/>
        <v>0</v>
      </c>
    </row>
    <row r="233" spans="4:37" x14ac:dyDescent="0.25">
      <c r="D233" s="6"/>
      <c r="I233" s="7"/>
      <c r="N233" s="7"/>
      <c r="O233" s="7"/>
      <c r="P233" s="7"/>
      <c r="Q233" s="7"/>
      <c r="R233" s="7"/>
      <c r="T233" s="7"/>
      <c r="V233" s="7"/>
      <c r="W233" t="str">
        <f t="shared" si="70"/>
        <v/>
      </c>
      <c r="X233" t="str">
        <f t="shared" si="62"/>
        <v/>
      </c>
      <c r="Y233" t="str">
        <f t="shared" si="63"/>
        <v/>
      </c>
      <c r="Z233" t="str">
        <f t="shared" si="64"/>
        <v/>
      </c>
      <c r="AA233" t="str">
        <f t="shared" si="65"/>
        <v/>
      </c>
      <c r="AB233" t="str">
        <f>IFERROR(VLOOKUP(AK233,Table33[#All],2,FALSE),"")</f>
        <v/>
      </c>
      <c r="AC233" t="str">
        <f t="shared" si="71"/>
        <v/>
      </c>
      <c r="AD233" t="str">
        <f t="shared" si="66"/>
        <v/>
      </c>
      <c r="AE233" t="str">
        <f>IF(B233="","",VLOOKUP(AD233,vlookup!$A$1:$B$12,2,FALSE))</f>
        <v/>
      </c>
      <c r="AF233" s="1" t="str">
        <f t="shared" si="67"/>
        <v/>
      </c>
      <c r="AG233" s="4" t="str">
        <f t="shared" si="68"/>
        <v/>
      </c>
      <c r="AH233" t="str">
        <f>IFERROR(VLOOKUP(AK233,Table33[#All],3,FALSE),"")</f>
        <v/>
      </c>
      <c r="AI233" t="str">
        <f>IFERROR(IF(AH233="enewsletters",IF(AF233+1&gt;VLOOKUP(AK233,Table33[#All],6,FALSE),VLOOKUP(AK233,Table33[#All],7,FALSE),VLOOKUP(AK233,Table33[#All],5,FALSE)),""),"")</f>
        <v/>
      </c>
      <c r="AJ233" t="str">
        <f>IFERROR(VLOOKUP(AK233,Table33[#All],4,FALSE),"")</f>
        <v/>
      </c>
      <c r="AK233">
        <f t="shared" si="69"/>
        <v>0</v>
      </c>
    </row>
    <row r="234" spans="4:37" x14ac:dyDescent="0.25">
      <c r="D234" s="6"/>
      <c r="I234" s="7"/>
      <c r="N234" s="7"/>
      <c r="O234" s="7"/>
      <c r="P234" s="7"/>
      <c r="Q234" s="7"/>
      <c r="R234" s="7"/>
      <c r="T234" s="7"/>
      <c r="V234" s="7"/>
      <c r="W234" t="str">
        <f t="shared" si="70"/>
        <v/>
      </c>
      <c r="X234" t="str">
        <f t="shared" si="62"/>
        <v/>
      </c>
      <c r="Y234" t="str">
        <f t="shared" si="63"/>
        <v/>
      </c>
      <c r="Z234" t="str">
        <f t="shared" si="64"/>
        <v/>
      </c>
      <c r="AA234" t="str">
        <f t="shared" si="65"/>
        <v/>
      </c>
      <c r="AB234" t="str">
        <f>IFERROR(VLOOKUP(AK234,Table33[#All],2,FALSE),"")</f>
        <v/>
      </c>
      <c r="AC234" t="str">
        <f t="shared" si="71"/>
        <v/>
      </c>
      <c r="AD234" t="str">
        <f t="shared" si="66"/>
        <v/>
      </c>
      <c r="AE234" t="str">
        <f>IF(B234="","",VLOOKUP(AD234,vlookup!$A$1:$B$12,2,FALSE))</f>
        <v/>
      </c>
      <c r="AF234" s="1" t="str">
        <f t="shared" si="67"/>
        <v/>
      </c>
      <c r="AG234" s="4" t="str">
        <f t="shared" si="68"/>
        <v/>
      </c>
      <c r="AH234" t="str">
        <f>IFERROR(VLOOKUP(AK234,Table33[#All],3,FALSE),"")</f>
        <v/>
      </c>
      <c r="AI234" t="str">
        <f>IFERROR(IF(AH234="enewsletters",IF(AF234+1&gt;VLOOKUP(AK234,Table33[#All],6,FALSE),VLOOKUP(AK234,Table33[#All],7,FALSE),VLOOKUP(AK234,Table33[#All],5,FALSE)),""),"")</f>
        <v/>
      </c>
      <c r="AJ234" t="str">
        <f>IFERROR(VLOOKUP(AK234,Table33[#All],4,FALSE),"")</f>
        <v/>
      </c>
      <c r="AK234">
        <f t="shared" si="69"/>
        <v>0</v>
      </c>
    </row>
    <row r="235" spans="4:37" x14ac:dyDescent="0.25">
      <c r="D235" s="6"/>
      <c r="I235" s="7"/>
      <c r="N235" s="7"/>
      <c r="O235" s="7"/>
      <c r="P235" s="7"/>
      <c r="Q235" s="7"/>
      <c r="R235" s="7"/>
      <c r="T235" s="7"/>
      <c r="V235" s="7"/>
      <c r="W235" t="str">
        <f t="shared" si="70"/>
        <v/>
      </c>
      <c r="X235" t="str">
        <f t="shared" si="62"/>
        <v/>
      </c>
      <c r="Y235" t="str">
        <f t="shared" si="63"/>
        <v/>
      </c>
      <c r="Z235" t="str">
        <f t="shared" si="64"/>
        <v/>
      </c>
      <c r="AA235" t="str">
        <f t="shared" si="65"/>
        <v/>
      </c>
      <c r="AB235" t="str">
        <f>IFERROR(VLOOKUP(AK235,Table33[#All],2,FALSE),"")</f>
        <v/>
      </c>
      <c r="AC235" t="str">
        <f t="shared" si="71"/>
        <v/>
      </c>
      <c r="AD235" t="str">
        <f t="shared" si="66"/>
        <v/>
      </c>
      <c r="AE235" t="str">
        <f>IF(B235="","",VLOOKUP(AD235,vlookup!$A$1:$B$12,2,FALSE))</f>
        <v/>
      </c>
      <c r="AF235" s="1" t="str">
        <f t="shared" si="67"/>
        <v/>
      </c>
      <c r="AG235" s="4" t="str">
        <f t="shared" si="68"/>
        <v/>
      </c>
      <c r="AH235" t="str">
        <f>IFERROR(VLOOKUP(AK235,Table33[#All],3,FALSE),"")</f>
        <v/>
      </c>
      <c r="AI235" t="str">
        <f>IFERROR(IF(AH235="enewsletters",IF(AF235+1&gt;VLOOKUP(AK235,Table33[#All],6,FALSE),VLOOKUP(AK235,Table33[#All],7,FALSE),VLOOKUP(AK235,Table33[#All],5,FALSE)),""),"")</f>
        <v/>
      </c>
      <c r="AJ235" t="str">
        <f>IFERROR(VLOOKUP(AK235,Table33[#All],4,FALSE),"")</f>
        <v/>
      </c>
      <c r="AK235">
        <f t="shared" si="69"/>
        <v>0</v>
      </c>
    </row>
    <row r="236" spans="4:37" x14ac:dyDescent="0.25">
      <c r="D236" s="6"/>
      <c r="I236" s="7"/>
      <c r="N236" s="7"/>
      <c r="O236" s="7"/>
      <c r="P236" s="7"/>
      <c r="Q236" s="7"/>
      <c r="R236" s="7"/>
      <c r="T236" s="7"/>
      <c r="V236" s="7"/>
      <c r="W236" t="str">
        <f t="shared" si="70"/>
        <v/>
      </c>
      <c r="X236" t="str">
        <f t="shared" si="62"/>
        <v/>
      </c>
      <c r="Y236" t="str">
        <f t="shared" si="63"/>
        <v/>
      </c>
      <c r="Z236" t="str">
        <f t="shared" si="64"/>
        <v/>
      </c>
      <c r="AA236" t="str">
        <f t="shared" si="65"/>
        <v/>
      </c>
      <c r="AB236" t="str">
        <f>IFERROR(VLOOKUP(AK236,Table33[#All],2,FALSE),"")</f>
        <v/>
      </c>
      <c r="AC236" t="str">
        <f t="shared" si="71"/>
        <v/>
      </c>
      <c r="AD236" t="str">
        <f t="shared" si="66"/>
        <v/>
      </c>
      <c r="AE236" t="str">
        <f>IF(B236="","",VLOOKUP(AD236,vlookup!$A$1:$B$12,2,FALSE))</f>
        <v/>
      </c>
      <c r="AF236" s="1" t="str">
        <f t="shared" si="67"/>
        <v/>
      </c>
      <c r="AG236" s="4" t="str">
        <f t="shared" si="68"/>
        <v/>
      </c>
      <c r="AH236" t="str">
        <f>IFERROR(VLOOKUP(AK236,Table33[#All],3,FALSE),"")</f>
        <v/>
      </c>
      <c r="AI236" t="str">
        <f>IFERROR(IF(AH236="enewsletters",IF(AF236+1&gt;VLOOKUP(AK236,Table33[#All],6,FALSE),VLOOKUP(AK236,Table33[#All],7,FALSE),VLOOKUP(AK236,Table33[#All],5,FALSE)),""),"")</f>
        <v/>
      </c>
      <c r="AJ236" t="str">
        <f>IFERROR(VLOOKUP(AK236,Table33[#All],4,FALSE),"")</f>
        <v/>
      </c>
      <c r="AK236">
        <f t="shared" si="69"/>
        <v>0</v>
      </c>
    </row>
    <row r="237" spans="4:37" x14ac:dyDescent="0.25">
      <c r="D237" s="6"/>
      <c r="I237" s="7"/>
      <c r="N237" s="7"/>
      <c r="O237" s="7"/>
      <c r="P237" s="7"/>
      <c r="Q237" s="7"/>
      <c r="R237" s="7"/>
      <c r="T237" s="7"/>
      <c r="V237" s="7"/>
      <c r="W237" t="str">
        <f t="shared" si="70"/>
        <v/>
      </c>
      <c r="X237" t="str">
        <f t="shared" si="62"/>
        <v/>
      </c>
      <c r="Y237" t="str">
        <f t="shared" si="63"/>
        <v/>
      </c>
      <c r="Z237" t="str">
        <f t="shared" si="64"/>
        <v/>
      </c>
      <c r="AA237" t="str">
        <f t="shared" si="65"/>
        <v/>
      </c>
      <c r="AB237" t="str">
        <f>IFERROR(VLOOKUP(AK237,Table33[#All],2,FALSE),"")</f>
        <v/>
      </c>
      <c r="AC237" t="str">
        <f t="shared" si="71"/>
        <v/>
      </c>
      <c r="AD237" t="str">
        <f t="shared" si="66"/>
        <v/>
      </c>
      <c r="AE237" t="str">
        <f>IF(B237="","",VLOOKUP(AD237,vlookup!$A$1:$B$12,2,FALSE))</f>
        <v/>
      </c>
      <c r="AF237" s="1" t="str">
        <f t="shared" si="67"/>
        <v/>
      </c>
      <c r="AG237" s="4" t="str">
        <f t="shared" si="68"/>
        <v/>
      </c>
      <c r="AH237" t="str">
        <f>IFERROR(VLOOKUP(AK237,Table33[#All],3,FALSE),"")</f>
        <v/>
      </c>
      <c r="AI237" t="str">
        <f>IFERROR(IF(AH237="enewsletters",IF(AF237+1&gt;VLOOKUP(AK237,Table33[#All],6,FALSE),VLOOKUP(AK237,Table33[#All],7,FALSE),VLOOKUP(AK237,Table33[#All],5,FALSE)),""),"")</f>
        <v/>
      </c>
      <c r="AJ237" t="str">
        <f>IFERROR(VLOOKUP(AK237,Table33[#All],4,FALSE),"")</f>
        <v/>
      </c>
      <c r="AK237">
        <f t="shared" si="69"/>
        <v>0</v>
      </c>
    </row>
    <row r="238" spans="4:37" x14ac:dyDescent="0.25">
      <c r="D238" s="6"/>
      <c r="I238" s="7"/>
      <c r="N238" s="7"/>
      <c r="O238" s="7"/>
      <c r="P238" s="7"/>
      <c r="Q238" s="7"/>
      <c r="R238" s="7"/>
      <c r="T238" s="7"/>
      <c r="V238" s="7"/>
      <c r="W238" t="str">
        <f t="shared" si="70"/>
        <v/>
      </c>
      <c r="X238" t="str">
        <f t="shared" si="62"/>
        <v/>
      </c>
      <c r="Y238" t="str">
        <f t="shared" si="63"/>
        <v/>
      </c>
      <c r="Z238" t="str">
        <f t="shared" si="64"/>
        <v/>
      </c>
      <c r="AA238" t="str">
        <f t="shared" si="65"/>
        <v/>
      </c>
      <c r="AB238" t="str">
        <f>IFERROR(VLOOKUP(AK238,Table33[#All],2,FALSE),"")</f>
        <v/>
      </c>
      <c r="AC238" t="str">
        <f t="shared" si="71"/>
        <v/>
      </c>
      <c r="AD238" t="str">
        <f t="shared" si="66"/>
        <v/>
      </c>
      <c r="AE238" t="str">
        <f>IF(B238="","",VLOOKUP(AD238,vlookup!$A$1:$B$12,2,FALSE))</f>
        <v/>
      </c>
      <c r="AF238" s="1" t="str">
        <f t="shared" si="67"/>
        <v/>
      </c>
      <c r="AG238" s="4" t="str">
        <f t="shared" si="68"/>
        <v/>
      </c>
      <c r="AH238" t="str">
        <f>IFERROR(VLOOKUP(AK238,Table33[#All],3,FALSE),"")</f>
        <v/>
      </c>
      <c r="AI238" t="str">
        <f>IFERROR(IF(AH238="enewsletters",IF(AF238+1&gt;VLOOKUP(AK238,Table33[#All],6,FALSE),VLOOKUP(AK238,Table33[#All],7,FALSE),VLOOKUP(AK238,Table33[#All],5,FALSE)),""),"")</f>
        <v/>
      </c>
      <c r="AJ238" t="str">
        <f>IFERROR(VLOOKUP(AK238,Table33[#All],4,FALSE),"")</f>
        <v/>
      </c>
      <c r="AK238">
        <f t="shared" si="69"/>
        <v>0</v>
      </c>
    </row>
    <row r="239" spans="4:37" x14ac:dyDescent="0.25">
      <c r="D239" s="6"/>
      <c r="I239" s="7"/>
      <c r="N239" s="7"/>
      <c r="O239" s="7"/>
      <c r="P239" s="7"/>
      <c r="Q239" s="7"/>
      <c r="R239" s="7"/>
      <c r="T239" s="7"/>
      <c r="V239" s="7"/>
      <c r="W239" t="str">
        <f t="shared" si="70"/>
        <v/>
      </c>
      <c r="X239" t="str">
        <f t="shared" si="62"/>
        <v/>
      </c>
      <c r="Y239" t="str">
        <f t="shared" si="63"/>
        <v/>
      </c>
      <c r="Z239" t="str">
        <f t="shared" si="64"/>
        <v/>
      </c>
      <c r="AA239" t="str">
        <f t="shared" si="65"/>
        <v/>
      </c>
      <c r="AB239" t="str">
        <f>IFERROR(VLOOKUP(AK239,Table33[#All],2,FALSE),"")</f>
        <v/>
      </c>
      <c r="AC239" t="str">
        <f t="shared" si="71"/>
        <v/>
      </c>
      <c r="AD239" t="str">
        <f t="shared" si="66"/>
        <v/>
      </c>
      <c r="AE239" t="str">
        <f>IF(B239="","",VLOOKUP(AD239,vlookup!$A$1:$B$12,2,FALSE))</f>
        <v/>
      </c>
      <c r="AF239" s="1" t="str">
        <f t="shared" si="67"/>
        <v/>
      </c>
      <c r="AG239" s="4" t="str">
        <f t="shared" si="68"/>
        <v/>
      </c>
      <c r="AH239" t="str">
        <f>IFERROR(VLOOKUP(AK239,Table33[#All],3,FALSE),"")</f>
        <v/>
      </c>
      <c r="AI239" t="str">
        <f>IFERROR(IF(AH239="enewsletters",IF(AF239+1&gt;VLOOKUP(AK239,Table33[#All],6,FALSE),VLOOKUP(AK239,Table33[#All],7,FALSE),VLOOKUP(AK239,Table33[#All],5,FALSE)),""),"")</f>
        <v/>
      </c>
      <c r="AJ239" t="str">
        <f>IFERROR(VLOOKUP(AK239,Table33[#All],4,FALSE),"")</f>
        <v/>
      </c>
      <c r="AK239">
        <f t="shared" si="69"/>
        <v>0</v>
      </c>
    </row>
    <row r="240" spans="4:37" x14ac:dyDescent="0.25">
      <c r="D240" s="6"/>
      <c r="I240" s="7"/>
      <c r="N240" s="7"/>
      <c r="O240" s="7"/>
      <c r="P240" s="7"/>
      <c r="Q240" s="7"/>
      <c r="R240" s="7"/>
      <c r="T240" s="7"/>
      <c r="V240" s="7"/>
      <c r="W240" t="str">
        <f t="shared" si="70"/>
        <v/>
      </c>
      <c r="X240" t="str">
        <f t="shared" si="62"/>
        <v/>
      </c>
      <c r="Y240" t="str">
        <f t="shared" si="63"/>
        <v/>
      </c>
      <c r="Z240" t="str">
        <f t="shared" si="64"/>
        <v/>
      </c>
      <c r="AA240" t="str">
        <f t="shared" si="65"/>
        <v/>
      </c>
      <c r="AB240" t="str">
        <f>IFERROR(VLOOKUP(AK240,Table33[#All],2,FALSE),"")</f>
        <v/>
      </c>
      <c r="AC240" t="str">
        <f t="shared" si="71"/>
        <v/>
      </c>
      <c r="AD240" t="str">
        <f t="shared" si="66"/>
        <v/>
      </c>
      <c r="AE240" t="str">
        <f>IF(B240="","",VLOOKUP(AD240,vlookup!$A$1:$B$12,2,FALSE))</f>
        <v/>
      </c>
      <c r="AF240" s="1" t="str">
        <f t="shared" si="67"/>
        <v/>
      </c>
      <c r="AG240" s="4" t="str">
        <f t="shared" si="68"/>
        <v/>
      </c>
      <c r="AH240" t="str">
        <f>IFERROR(VLOOKUP(AK240,Table33[#All],3,FALSE),"")</f>
        <v/>
      </c>
      <c r="AI240" t="str">
        <f>IFERROR(IF(AH240="enewsletters",IF(AF240+1&gt;VLOOKUP(AK240,Table33[#All],6,FALSE),VLOOKUP(AK240,Table33[#All],7,FALSE),VLOOKUP(AK240,Table33[#All],5,FALSE)),""),"")</f>
        <v/>
      </c>
      <c r="AJ240" t="str">
        <f>IFERROR(VLOOKUP(AK240,Table33[#All],4,FALSE),"")</f>
        <v/>
      </c>
      <c r="AK240">
        <f t="shared" si="69"/>
        <v>0</v>
      </c>
    </row>
    <row r="241" spans="4:37" x14ac:dyDescent="0.25">
      <c r="D241" s="6"/>
      <c r="I241" s="7"/>
      <c r="N241" s="7"/>
      <c r="O241" s="7"/>
      <c r="P241" s="7"/>
      <c r="Q241" s="7"/>
      <c r="R241" s="7"/>
      <c r="T241" s="7"/>
      <c r="V241" s="7"/>
      <c r="W241" t="str">
        <f t="shared" si="70"/>
        <v/>
      </c>
      <c r="X241" t="str">
        <f t="shared" si="62"/>
        <v/>
      </c>
      <c r="Y241" t="str">
        <f t="shared" si="63"/>
        <v/>
      </c>
      <c r="Z241" t="str">
        <f t="shared" si="64"/>
        <v/>
      </c>
      <c r="AA241" t="str">
        <f t="shared" si="65"/>
        <v/>
      </c>
      <c r="AB241" t="str">
        <f>IFERROR(VLOOKUP(AK241,Table33[#All],2,FALSE),"")</f>
        <v/>
      </c>
      <c r="AC241" t="str">
        <f t="shared" si="71"/>
        <v/>
      </c>
      <c r="AD241" t="str">
        <f t="shared" si="66"/>
        <v/>
      </c>
      <c r="AE241" t="str">
        <f>IF(B241="","",VLOOKUP(AD241,vlookup!$A$1:$B$12,2,FALSE))</f>
        <v/>
      </c>
      <c r="AF241" s="1" t="str">
        <f t="shared" si="67"/>
        <v/>
      </c>
      <c r="AG241" s="4" t="str">
        <f t="shared" si="68"/>
        <v/>
      </c>
      <c r="AH241" t="str">
        <f>IFERROR(VLOOKUP(AK241,Table33[#All],3,FALSE),"")</f>
        <v/>
      </c>
      <c r="AI241" t="str">
        <f>IFERROR(IF(AH241="enewsletters",IF(AF241+1&gt;VLOOKUP(AK241,Table33[#All],6,FALSE),VLOOKUP(AK241,Table33[#All],7,FALSE),VLOOKUP(AK241,Table33[#All],5,FALSE)),""),"")</f>
        <v/>
      </c>
      <c r="AJ241" t="str">
        <f>IFERROR(VLOOKUP(AK241,Table33[#All],4,FALSE),"")</f>
        <v/>
      </c>
      <c r="AK241">
        <f t="shared" si="69"/>
        <v>0</v>
      </c>
    </row>
    <row r="242" spans="4:37" x14ac:dyDescent="0.25">
      <c r="D242" s="6"/>
      <c r="I242" s="7"/>
      <c r="N242" s="7"/>
      <c r="O242" s="7"/>
      <c r="P242" s="7"/>
      <c r="Q242" s="7"/>
      <c r="R242" s="7"/>
      <c r="T242" s="7"/>
      <c r="V242" s="7"/>
      <c r="W242" t="str">
        <f t="shared" si="70"/>
        <v/>
      </c>
      <c r="X242" t="str">
        <f t="shared" si="62"/>
        <v/>
      </c>
      <c r="Y242" t="str">
        <f t="shared" si="63"/>
        <v/>
      </c>
      <c r="Z242" t="str">
        <f t="shared" si="64"/>
        <v/>
      </c>
      <c r="AA242" t="str">
        <f t="shared" si="65"/>
        <v/>
      </c>
      <c r="AB242" t="str">
        <f>IFERROR(VLOOKUP(AK242,Table33[#All],2,FALSE),"")</f>
        <v/>
      </c>
      <c r="AC242" t="str">
        <f t="shared" si="71"/>
        <v/>
      </c>
      <c r="AD242" t="str">
        <f t="shared" si="66"/>
        <v/>
      </c>
      <c r="AE242" t="str">
        <f>IF(B242="","",VLOOKUP(AD242,vlookup!$A$1:$B$12,2,FALSE))</f>
        <v/>
      </c>
      <c r="AF242" s="1" t="str">
        <f t="shared" si="67"/>
        <v/>
      </c>
      <c r="AG242" s="4" t="str">
        <f t="shared" si="68"/>
        <v/>
      </c>
      <c r="AH242" t="str">
        <f>IFERROR(VLOOKUP(AK242,Table33[#All],3,FALSE),"")</f>
        <v/>
      </c>
      <c r="AI242" t="str">
        <f>IFERROR(IF(AH242="enewsletters",IF(AF242+1&gt;VLOOKUP(AK242,Table33[#All],6,FALSE),VLOOKUP(AK242,Table33[#All],7,FALSE),VLOOKUP(AK242,Table33[#All],5,FALSE)),""),"")</f>
        <v/>
      </c>
      <c r="AJ242" t="str">
        <f>IFERROR(VLOOKUP(AK242,Table33[#All],4,FALSE),"")</f>
        <v/>
      </c>
      <c r="AK242">
        <f t="shared" si="69"/>
        <v>0</v>
      </c>
    </row>
    <row r="243" spans="4:37" x14ac:dyDescent="0.25">
      <c r="D243" s="6"/>
      <c r="I243" s="7"/>
      <c r="N243" s="7"/>
      <c r="O243" s="7"/>
      <c r="P243" s="7"/>
      <c r="Q243" s="7"/>
      <c r="R243" s="7"/>
      <c r="T243" s="7"/>
      <c r="V243" s="7"/>
      <c r="W243" t="str">
        <f t="shared" si="70"/>
        <v/>
      </c>
      <c r="X243" t="str">
        <f t="shared" si="62"/>
        <v/>
      </c>
      <c r="Y243" t="str">
        <f t="shared" si="63"/>
        <v/>
      </c>
      <c r="Z243" t="str">
        <f t="shared" si="64"/>
        <v/>
      </c>
      <c r="AA243" t="str">
        <f t="shared" si="65"/>
        <v/>
      </c>
      <c r="AB243" t="str">
        <f>IFERROR(VLOOKUP(AK243,Table33[#All],2,FALSE),"")</f>
        <v/>
      </c>
      <c r="AC243" t="str">
        <f t="shared" si="71"/>
        <v/>
      </c>
      <c r="AD243" t="str">
        <f t="shared" si="66"/>
        <v/>
      </c>
      <c r="AE243" t="str">
        <f>IF(B243="","",VLOOKUP(AD243,vlookup!$A$1:$B$12,2,FALSE))</f>
        <v/>
      </c>
      <c r="AF243" s="1" t="str">
        <f t="shared" si="67"/>
        <v/>
      </c>
      <c r="AG243" s="4" t="str">
        <f t="shared" si="68"/>
        <v/>
      </c>
      <c r="AH243" t="str">
        <f>IFERROR(VLOOKUP(AK243,Table33[#All],3,FALSE),"")</f>
        <v/>
      </c>
      <c r="AI243" t="str">
        <f>IFERROR(IF(AH243="enewsletters",IF(AF243+1&gt;VLOOKUP(AK243,Table33[#All],6,FALSE),VLOOKUP(AK243,Table33[#All],7,FALSE),VLOOKUP(AK243,Table33[#All],5,FALSE)),""),"")</f>
        <v/>
      </c>
      <c r="AJ243" t="str">
        <f>IFERROR(VLOOKUP(AK243,Table33[#All],4,FALSE),"")</f>
        <v/>
      </c>
      <c r="AK243">
        <f t="shared" si="69"/>
        <v>0</v>
      </c>
    </row>
    <row r="244" spans="4:37" x14ac:dyDescent="0.25">
      <c r="D244" s="6"/>
      <c r="I244" s="7"/>
      <c r="N244" s="7"/>
      <c r="O244" s="7"/>
      <c r="P244" s="7"/>
      <c r="Q244" s="7"/>
      <c r="R244" s="7"/>
      <c r="T244" s="7"/>
      <c r="V244" s="7"/>
      <c r="W244" t="str">
        <f t="shared" si="70"/>
        <v/>
      </c>
      <c r="X244" t="str">
        <f t="shared" si="62"/>
        <v/>
      </c>
      <c r="Y244" t="str">
        <f t="shared" si="63"/>
        <v/>
      </c>
      <c r="Z244" t="str">
        <f t="shared" si="64"/>
        <v/>
      </c>
      <c r="AA244" t="str">
        <f t="shared" si="65"/>
        <v/>
      </c>
      <c r="AB244" t="str">
        <f>IFERROR(VLOOKUP(AK244,Table33[#All],2,FALSE),"")</f>
        <v/>
      </c>
      <c r="AC244" t="str">
        <f t="shared" si="71"/>
        <v/>
      </c>
      <c r="AD244" t="str">
        <f t="shared" si="66"/>
        <v/>
      </c>
      <c r="AE244" t="str">
        <f>IF(B244="","",VLOOKUP(AD244,vlookup!$A$1:$B$12,2,FALSE))</f>
        <v/>
      </c>
      <c r="AF244" s="1" t="str">
        <f t="shared" si="67"/>
        <v/>
      </c>
      <c r="AG244" s="4" t="str">
        <f t="shared" si="68"/>
        <v/>
      </c>
      <c r="AH244" t="str">
        <f>IFERROR(VLOOKUP(AK244,Table33[#All],3,FALSE),"")</f>
        <v/>
      </c>
      <c r="AI244" t="str">
        <f>IFERROR(IF(AH244="enewsletters",IF(AF244+1&gt;VLOOKUP(AK244,Table33[#All],6,FALSE),VLOOKUP(AK244,Table33[#All],7,FALSE),VLOOKUP(AK244,Table33[#All],5,FALSE)),""),"")</f>
        <v/>
      </c>
      <c r="AJ244" t="str">
        <f>IFERROR(VLOOKUP(AK244,Table33[#All],4,FALSE),"")</f>
        <v/>
      </c>
      <c r="AK244">
        <f t="shared" si="69"/>
        <v>0</v>
      </c>
    </row>
    <row r="245" spans="4:37" x14ac:dyDescent="0.25">
      <c r="D245" s="6"/>
      <c r="I245" s="7"/>
      <c r="N245" s="7"/>
      <c r="O245" s="7"/>
      <c r="P245" s="7"/>
      <c r="Q245" s="7"/>
      <c r="R245" s="7"/>
      <c r="T245" s="7"/>
      <c r="V245" s="7"/>
      <c r="W245" t="str">
        <f t="shared" si="70"/>
        <v/>
      </c>
      <c r="X245" t="str">
        <f t="shared" si="62"/>
        <v/>
      </c>
      <c r="Y245" t="str">
        <f t="shared" si="63"/>
        <v/>
      </c>
      <c r="Z245" t="str">
        <f t="shared" si="64"/>
        <v/>
      </c>
      <c r="AA245" t="str">
        <f t="shared" si="65"/>
        <v/>
      </c>
      <c r="AB245" t="str">
        <f>IFERROR(VLOOKUP(AK245,Table33[#All],2,FALSE),"")</f>
        <v/>
      </c>
      <c r="AC245" t="str">
        <f t="shared" si="71"/>
        <v/>
      </c>
      <c r="AD245" t="str">
        <f t="shared" si="66"/>
        <v/>
      </c>
      <c r="AE245" t="str">
        <f>IF(B245="","",VLOOKUP(AD245,vlookup!$A$1:$B$12,2,FALSE))</f>
        <v/>
      </c>
      <c r="AF245" s="1" t="str">
        <f t="shared" si="67"/>
        <v/>
      </c>
      <c r="AG245" s="4" t="str">
        <f t="shared" si="68"/>
        <v/>
      </c>
      <c r="AH245" t="str">
        <f>IFERROR(VLOOKUP(AK245,Table33[#All],3,FALSE),"")</f>
        <v/>
      </c>
      <c r="AI245" t="str">
        <f>IFERROR(IF(AH245="enewsletters",IF(AF245+1&gt;VLOOKUP(AK245,Table33[#All],6,FALSE),VLOOKUP(AK245,Table33[#All],7,FALSE),VLOOKUP(AK245,Table33[#All],5,FALSE)),""),"")</f>
        <v/>
      </c>
      <c r="AJ245" t="str">
        <f>IFERROR(VLOOKUP(AK245,Table33[#All],4,FALSE),"")</f>
        <v/>
      </c>
      <c r="AK245">
        <f t="shared" si="69"/>
        <v>0</v>
      </c>
    </row>
    <row r="246" spans="4:37" x14ac:dyDescent="0.25">
      <c r="D246" s="6"/>
      <c r="I246" s="7"/>
      <c r="N246" s="7"/>
      <c r="O246" s="7"/>
      <c r="P246" s="7"/>
      <c r="Q246" s="7"/>
      <c r="R246" s="7"/>
      <c r="T246" s="7"/>
      <c r="V246" s="7"/>
      <c r="W246" t="str">
        <f t="shared" si="70"/>
        <v/>
      </c>
      <c r="X246" t="str">
        <f t="shared" si="62"/>
        <v/>
      </c>
      <c r="Y246" t="str">
        <f t="shared" si="63"/>
        <v/>
      </c>
      <c r="Z246" t="str">
        <f t="shared" si="64"/>
        <v/>
      </c>
      <c r="AA246" t="str">
        <f t="shared" si="65"/>
        <v/>
      </c>
      <c r="AB246" t="str">
        <f>IFERROR(VLOOKUP(AK246,Table33[#All],2,FALSE),"")</f>
        <v/>
      </c>
      <c r="AC246" t="str">
        <f t="shared" si="71"/>
        <v/>
      </c>
      <c r="AD246" t="str">
        <f t="shared" si="66"/>
        <v/>
      </c>
      <c r="AE246" t="str">
        <f>IF(B246="","",VLOOKUP(AD246,vlookup!$A$1:$B$12,2,FALSE))</f>
        <v/>
      </c>
      <c r="AF246" s="1" t="str">
        <f t="shared" si="67"/>
        <v/>
      </c>
      <c r="AG246" s="4" t="str">
        <f t="shared" si="68"/>
        <v/>
      </c>
      <c r="AH246" t="str">
        <f>IFERROR(VLOOKUP(AK246,Table33[#All],3,FALSE),"")</f>
        <v/>
      </c>
      <c r="AI246" t="str">
        <f>IFERROR(IF(AH246="enewsletters",IF(AF246+1&gt;VLOOKUP(AK246,Table33[#All],6,FALSE),VLOOKUP(AK246,Table33[#All],7,FALSE),VLOOKUP(AK246,Table33[#All],5,FALSE)),""),"")</f>
        <v/>
      </c>
      <c r="AJ246" t="str">
        <f>IFERROR(VLOOKUP(AK246,Table33[#All],4,FALSE),"")</f>
        <v/>
      </c>
      <c r="AK246">
        <f t="shared" si="69"/>
        <v>0</v>
      </c>
    </row>
    <row r="247" spans="4:37" x14ac:dyDescent="0.25">
      <c r="D247" s="6"/>
      <c r="I247" s="7"/>
      <c r="N247" s="7"/>
      <c r="O247" s="7"/>
      <c r="P247" s="7"/>
      <c r="Q247" s="7"/>
      <c r="R247" s="7"/>
      <c r="T247" s="7"/>
      <c r="V247" s="7"/>
      <c r="W247" t="str">
        <f t="shared" si="70"/>
        <v/>
      </c>
      <c r="X247" t="str">
        <f t="shared" si="62"/>
        <v/>
      </c>
      <c r="Y247" t="str">
        <f t="shared" si="63"/>
        <v/>
      </c>
      <c r="Z247" t="str">
        <f t="shared" si="64"/>
        <v/>
      </c>
      <c r="AA247" t="str">
        <f t="shared" si="65"/>
        <v/>
      </c>
      <c r="AB247" t="str">
        <f>IFERROR(VLOOKUP(AK247,Table33[#All],2,FALSE),"")</f>
        <v/>
      </c>
      <c r="AC247" t="str">
        <f t="shared" si="71"/>
        <v/>
      </c>
      <c r="AD247" t="str">
        <f t="shared" si="66"/>
        <v/>
      </c>
      <c r="AE247" t="str">
        <f>IF(B247="","",VLOOKUP(AD247,vlookup!$A$1:$B$12,2,FALSE))</f>
        <v/>
      </c>
      <c r="AF247" s="1" t="str">
        <f t="shared" si="67"/>
        <v/>
      </c>
      <c r="AG247" s="4" t="str">
        <f t="shared" si="68"/>
        <v/>
      </c>
      <c r="AH247" t="str">
        <f>IFERROR(VLOOKUP(AK247,Table33[#All],3,FALSE),"")</f>
        <v/>
      </c>
      <c r="AI247" t="str">
        <f>IFERROR(IF(AH247="enewsletters",IF(AF247+1&gt;VLOOKUP(AK247,Table33[#All],6,FALSE),VLOOKUP(AK247,Table33[#All],7,FALSE),VLOOKUP(AK247,Table33[#All],5,FALSE)),""),"")</f>
        <v/>
      </c>
      <c r="AJ247" t="str">
        <f>IFERROR(VLOOKUP(AK247,Table33[#All],4,FALSE),"")</f>
        <v/>
      </c>
      <c r="AK247">
        <f t="shared" si="69"/>
        <v>0</v>
      </c>
    </row>
    <row r="248" spans="4:37" x14ac:dyDescent="0.25">
      <c r="D248" s="6"/>
      <c r="I248" s="7"/>
      <c r="N248" s="7"/>
      <c r="O248" s="7"/>
      <c r="P248" s="7"/>
      <c r="Q248" s="7"/>
      <c r="R248" s="7"/>
      <c r="T248" s="7"/>
      <c r="V248" s="7"/>
      <c r="W248" t="str">
        <f t="shared" si="70"/>
        <v/>
      </c>
      <c r="X248" t="str">
        <f t="shared" si="62"/>
        <v/>
      </c>
      <c r="Y248" t="str">
        <f t="shared" si="63"/>
        <v/>
      </c>
      <c r="Z248" t="str">
        <f t="shared" si="64"/>
        <v/>
      </c>
      <c r="AA248" t="str">
        <f t="shared" si="65"/>
        <v/>
      </c>
      <c r="AB248" t="str">
        <f>IFERROR(VLOOKUP(AK248,Table33[#All],2,FALSE),"")</f>
        <v/>
      </c>
      <c r="AC248" t="str">
        <f t="shared" si="71"/>
        <v/>
      </c>
      <c r="AD248" t="str">
        <f t="shared" si="66"/>
        <v/>
      </c>
      <c r="AE248" t="str">
        <f>IF(B248="","",VLOOKUP(AD248,vlookup!$A$1:$B$12,2,FALSE))</f>
        <v/>
      </c>
      <c r="AF248" s="1" t="str">
        <f t="shared" si="67"/>
        <v/>
      </c>
      <c r="AG248" s="4" t="str">
        <f t="shared" si="68"/>
        <v/>
      </c>
      <c r="AH248" t="str">
        <f>IFERROR(VLOOKUP(AK248,Table33[#All],3,FALSE),"")</f>
        <v/>
      </c>
      <c r="AI248" t="str">
        <f>IFERROR(IF(AH248="enewsletters",IF(AF248+1&gt;VLOOKUP(AK248,Table33[#All],6,FALSE),VLOOKUP(AK248,Table33[#All],7,FALSE),VLOOKUP(AK248,Table33[#All],5,FALSE)),""),"")</f>
        <v/>
      </c>
      <c r="AJ248" t="str">
        <f>IFERROR(VLOOKUP(AK248,Table33[#All],4,FALSE),"")</f>
        <v/>
      </c>
      <c r="AK248">
        <f t="shared" si="69"/>
        <v>0</v>
      </c>
    </row>
    <row r="249" spans="4:37" x14ac:dyDescent="0.25">
      <c r="D249" s="6"/>
      <c r="I249" s="7"/>
      <c r="N249" s="7"/>
      <c r="O249" s="7"/>
      <c r="P249" s="7"/>
      <c r="Q249" s="7"/>
      <c r="R249" s="7"/>
      <c r="T249" s="7"/>
      <c r="V249" s="7"/>
      <c r="W249" t="str">
        <f t="shared" si="70"/>
        <v/>
      </c>
      <c r="X249" t="str">
        <f t="shared" si="62"/>
        <v/>
      </c>
      <c r="Y249" t="str">
        <f t="shared" si="63"/>
        <v/>
      </c>
      <c r="Z249" t="str">
        <f t="shared" si="64"/>
        <v/>
      </c>
      <c r="AA249" t="str">
        <f t="shared" si="65"/>
        <v/>
      </c>
      <c r="AB249" t="str">
        <f>IFERROR(VLOOKUP(AK249,Table33[#All],2,FALSE),"")</f>
        <v/>
      </c>
      <c r="AC249" t="str">
        <f t="shared" si="71"/>
        <v/>
      </c>
      <c r="AD249" t="str">
        <f t="shared" si="66"/>
        <v/>
      </c>
      <c r="AE249" t="str">
        <f>IF(B249="","",VLOOKUP(AD249,vlookup!$A$1:$B$12,2,FALSE))</f>
        <v/>
      </c>
      <c r="AF249" s="1" t="str">
        <f t="shared" si="67"/>
        <v/>
      </c>
      <c r="AG249" s="4" t="str">
        <f t="shared" si="68"/>
        <v/>
      </c>
      <c r="AH249" t="str">
        <f>IFERROR(VLOOKUP(AK249,Table33[#All],3,FALSE),"")</f>
        <v/>
      </c>
      <c r="AI249" t="str">
        <f>IFERROR(IF(AH249="enewsletters",IF(AF249+1&gt;VLOOKUP(AK249,Table33[#All],6,FALSE),VLOOKUP(AK249,Table33[#All],7,FALSE),VLOOKUP(AK249,Table33[#All],5,FALSE)),""),"")</f>
        <v/>
      </c>
      <c r="AJ249" t="str">
        <f>IFERROR(VLOOKUP(AK249,Table33[#All],4,FALSE),"")</f>
        <v/>
      </c>
      <c r="AK249">
        <f t="shared" si="69"/>
        <v>0</v>
      </c>
    </row>
    <row r="250" spans="4:37" x14ac:dyDescent="0.25">
      <c r="D250" s="6"/>
      <c r="I250" s="7"/>
      <c r="N250" s="7"/>
      <c r="O250" s="7"/>
      <c r="P250" s="7"/>
      <c r="Q250" s="7"/>
      <c r="R250" s="7"/>
      <c r="T250" s="7"/>
      <c r="V250" s="7"/>
      <c r="W250" t="str">
        <f t="shared" si="70"/>
        <v/>
      </c>
      <c r="X250" t="str">
        <f t="shared" si="62"/>
        <v/>
      </c>
      <c r="Y250" t="str">
        <f t="shared" si="63"/>
        <v/>
      </c>
      <c r="Z250" t="str">
        <f t="shared" si="64"/>
        <v/>
      </c>
      <c r="AA250" t="str">
        <f t="shared" si="65"/>
        <v/>
      </c>
      <c r="AB250" t="str">
        <f>IFERROR(VLOOKUP(AK250,Table33[#All],2,FALSE),"")</f>
        <v/>
      </c>
      <c r="AC250" t="str">
        <f t="shared" si="71"/>
        <v/>
      </c>
      <c r="AD250" t="str">
        <f t="shared" si="66"/>
        <v/>
      </c>
      <c r="AE250" t="str">
        <f>IF(B250="","",VLOOKUP(AD250,vlookup!$A$1:$B$12,2,FALSE))</f>
        <v/>
      </c>
      <c r="AF250" s="1" t="str">
        <f t="shared" si="67"/>
        <v/>
      </c>
      <c r="AG250" s="4" t="str">
        <f t="shared" si="68"/>
        <v/>
      </c>
      <c r="AH250" t="str">
        <f>IFERROR(VLOOKUP(AK250,Table33[#All],3,FALSE),"")</f>
        <v/>
      </c>
      <c r="AI250" t="str">
        <f>IFERROR(IF(AH250="enewsletters",IF(AF250+1&gt;VLOOKUP(AK250,Table33[#All],6,FALSE),VLOOKUP(AK250,Table33[#All],7,FALSE),VLOOKUP(AK250,Table33[#All],5,FALSE)),""),"")</f>
        <v/>
      </c>
      <c r="AJ250" t="str">
        <f>IFERROR(VLOOKUP(AK250,Table33[#All],4,FALSE),"")</f>
        <v/>
      </c>
      <c r="AK250">
        <f t="shared" si="69"/>
        <v>0</v>
      </c>
    </row>
    <row r="251" spans="4:37" x14ac:dyDescent="0.25">
      <c r="D251" s="6"/>
      <c r="I251" s="7"/>
      <c r="N251" s="7"/>
      <c r="O251" s="7"/>
      <c r="P251" s="7"/>
      <c r="Q251" s="7"/>
      <c r="R251" s="7"/>
      <c r="T251" s="7"/>
      <c r="V251" s="7"/>
      <c r="W251" t="str">
        <f t="shared" si="70"/>
        <v/>
      </c>
      <c r="X251" t="str">
        <f t="shared" si="62"/>
        <v/>
      </c>
      <c r="Y251" t="str">
        <f t="shared" si="63"/>
        <v/>
      </c>
      <c r="Z251" t="str">
        <f t="shared" si="64"/>
        <v/>
      </c>
      <c r="AA251" t="str">
        <f t="shared" si="65"/>
        <v/>
      </c>
      <c r="AB251" t="str">
        <f>IFERROR(VLOOKUP(AK251,Table33[#All],2,FALSE),"")</f>
        <v/>
      </c>
      <c r="AC251" t="str">
        <f t="shared" si="71"/>
        <v/>
      </c>
      <c r="AD251" t="str">
        <f t="shared" si="66"/>
        <v/>
      </c>
      <c r="AE251" t="str">
        <f>IF(B251="","",VLOOKUP(AD251,vlookup!$A$1:$B$12,2,FALSE))</f>
        <v/>
      </c>
      <c r="AF251" s="1" t="str">
        <f t="shared" si="67"/>
        <v/>
      </c>
      <c r="AG251" s="4" t="str">
        <f t="shared" si="68"/>
        <v/>
      </c>
      <c r="AH251" t="str">
        <f>IFERROR(VLOOKUP(AK251,Table33[#All],3,FALSE),"")</f>
        <v/>
      </c>
      <c r="AI251" t="str">
        <f>IFERROR(IF(AH251="enewsletters",IF(AF251+1&gt;VLOOKUP(AK251,Table33[#All],6,FALSE),VLOOKUP(AK251,Table33[#All],7,FALSE),VLOOKUP(AK251,Table33[#All],5,FALSE)),""),"")</f>
        <v/>
      </c>
      <c r="AJ251" t="str">
        <f>IFERROR(VLOOKUP(AK251,Table33[#All],4,FALSE),"")</f>
        <v/>
      </c>
      <c r="AK251">
        <f t="shared" si="69"/>
        <v>0</v>
      </c>
    </row>
    <row r="252" spans="4:37" x14ac:dyDescent="0.25">
      <c r="D252" s="6"/>
      <c r="I252" s="7"/>
      <c r="N252" s="7"/>
      <c r="O252" s="7"/>
      <c r="P252" s="7"/>
      <c r="Q252" s="7"/>
      <c r="R252" s="7"/>
      <c r="T252" s="7"/>
      <c r="V252" s="7"/>
      <c r="W252" t="str">
        <f t="shared" si="70"/>
        <v/>
      </c>
      <c r="X252" t="str">
        <f t="shared" si="62"/>
        <v/>
      </c>
      <c r="Y252" t="str">
        <f t="shared" si="63"/>
        <v/>
      </c>
      <c r="Z252" t="str">
        <f t="shared" si="64"/>
        <v/>
      </c>
      <c r="AA252" t="str">
        <f t="shared" si="65"/>
        <v/>
      </c>
      <c r="AB252" t="str">
        <f>IFERROR(VLOOKUP(AK252,Table33[#All],2,FALSE),"")</f>
        <v/>
      </c>
      <c r="AC252" t="str">
        <f t="shared" si="71"/>
        <v/>
      </c>
      <c r="AD252" t="str">
        <f t="shared" si="66"/>
        <v/>
      </c>
      <c r="AE252" t="str">
        <f>IF(B252="","",VLOOKUP(AD252,vlookup!$A$1:$B$12,2,FALSE))</f>
        <v/>
      </c>
      <c r="AF252" s="1" t="str">
        <f t="shared" si="67"/>
        <v/>
      </c>
      <c r="AG252" s="4" t="str">
        <f t="shared" si="68"/>
        <v/>
      </c>
      <c r="AH252" t="str">
        <f>IFERROR(VLOOKUP(AK252,Table33[#All],3,FALSE),"")</f>
        <v/>
      </c>
      <c r="AI252" t="str">
        <f>IFERROR(IF(AH252="enewsletters",IF(AF252+1&gt;VLOOKUP(AK252,Table33[#All],6,FALSE),VLOOKUP(AK252,Table33[#All],7,FALSE),VLOOKUP(AK252,Table33[#All],5,FALSE)),""),"")</f>
        <v/>
      </c>
      <c r="AJ252" t="str">
        <f>IFERROR(VLOOKUP(AK252,Table33[#All],4,FALSE),"")</f>
        <v/>
      </c>
      <c r="AK252">
        <f t="shared" si="69"/>
        <v>0</v>
      </c>
    </row>
    <row r="253" spans="4:37" x14ac:dyDescent="0.25">
      <c r="D253" s="6"/>
      <c r="I253" s="7"/>
      <c r="N253" s="7"/>
      <c r="O253" s="7"/>
      <c r="P253" s="7"/>
      <c r="Q253" s="7"/>
      <c r="R253" s="7"/>
      <c r="T253" s="7"/>
      <c r="V253" s="7"/>
      <c r="W253" t="str">
        <f t="shared" si="70"/>
        <v/>
      </c>
      <c r="X253" t="str">
        <f t="shared" si="62"/>
        <v/>
      </c>
      <c r="Y253" t="str">
        <f t="shared" si="63"/>
        <v/>
      </c>
      <c r="Z253" t="str">
        <f t="shared" si="64"/>
        <v/>
      </c>
      <c r="AA253" t="str">
        <f t="shared" si="65"/>
        <v/>
      </c>
      <c r="AB253" t="str">
        <f>IFERROR(VLOOKUP(AK253,Table33[#All],2,FALSE),"")</f>
        <v/>
      </c>
      <c r="AC253" t="str">
        <f t="shared" si="71"/>
        <v/>
      </c>
      <c r="AD253" t="str">
        <f t="shared" si="66"/>
        <v/>
      </c>
      <c r="AE253" t="str">
        <f>IF(B253="","",VLOOKUP(AD253,vlookup!$A$1:$B$12,2,FALSE))</f>
        <v/>
      </c>
      <c r="AF253" s="1" t="str">
        <f t="shared" si="67"/>
        <v/>
      </c>
      <c r="AG253" s="4" t="str">
        <f t="shared" si="68"/>
        <v/>
      </c>
      <c r="AH253" t="str">
        <f>IFERROR(VLOOKUP(AK253,Table33[#All],3,FALSE),"")</f>
        <v/>
      </c>
      <c r="AI253" t="str">
        <f>IFERROR(IF(AH253="enewsletters",IF(AF253+1&gt;VLOOKUP(AK253,Table33[#All],6,FALSE),VLOOKUP(AK253,Table33[#All],7,FALSE),VLOOKUP(AK253,Table33[#All],5,FALSE)),""),"")</f>
        <v/>
      </c>
      <c r="AJ253" t="str">
        <f>IFERROR(VLOOKUP(AK253,Table33[#All],4,FALSE),"")</f>
        <v/>
      </c>
      <c r="AK253">
        <f t="shared" si="69"/>
        <v>0</v>
      </c>
    </row>
    <row r="254" spans="4:37" x14ac:dyDescent="0.25">
      <c r="D254" s="6"/>
      <c r="I254" s="7"/>
      <c r="N254" s="7"/>
      <c r="O254" s="7"/>
      <c r="P254" s="7"/>
      <c r="Q254" s="7"/>
      <c r="R254" s="7"/>
      <c r="T254" s="7"/>
      <c r="V254" s="7"/>
      <c r="W254" t="str">
        <f t="shared" si="70"/>
        <v/>
      </c>
      <c r="X254" t="str">
        <f t="shared" si="62"/>
        <v/>
      </c>
      <c r="Y254" t="str">
        <f t="shared" si="63"/>
        <v/>
      </c>
      <c r="Z254" t="str">
        <f t="shared" si="64"/>
        <v/>
      </c>
      <c r="AA254" t="str">
        <f t="shared" si="65"/>
        <v/>
      </c>
      <c r="AB254" t="str">
        <f>IFERROR(VLOOKUP(AK254,Table33[#All],2,FALSE),"")</f>
        <v/>
      </c>
      <c r="AC254" t="str">
        <f t="shared" si="71"/>
        <v/>
      </c>
      <c r="AD254" t="str">
        <f t="shared" si="66"/>
        <v/>
      </c>
      <c r="AE254" t="str">
        <f>IF(B254="","",VLOOKUP(AD254,vlookup!$A$1:$B$12,2,FALSE))</f>
        <v/>
      </c>
      <c r="AF254" s="1" t="str">
        <f t="shared" si="67"/>
        <v/>
      </c>
      <c r="AG254" s="4" t="str">
        <f t="shared" si="68"/>
        <v/>
      </c>
      <c r="AH254" t="str">
        <f>IFERROR(VLOOKUP(AK254,Table33[#All],3,FALSE),"")</f>
        <v/>
      </c>
      <c r="AI254" t="str">
        <f>IFERROR(IF(AH254="enewsletters",IF(AF254+1&gt;VLOOKUP(AK254,Table33[#All],6,FALSE),VLOOKUP(AK254,Table33[#All],7,FALSE),VLOOKUP(AK254,Table33[#All],5,FALSE)),""),"")</f>
        <v/>
      </c>
      <c r="AJ254" t="str">
        <f>IFERROR(VLOOKUP(AK254,Table33[#All],4,FALSE),"")</f>
        <v/>
      </c>
      <c r="AK254">
        <f t="shared" si="69"/>
        <v>0</v>
      </c>
    </row>
    <row r="255" spans="4:37" x14ac:dyDescent="0.25">
      <c r="D255" s="6"/>
      <c r="I255" s="7"/>
      <c r="N255" s="7"/>
      <c r="O255" s="7"/>
      <c r="P255" s="7"/>
      <c r="Q255" s="7"/>
      <c r="R255" s="7"/>
      <c r="T255" s="7"/>
      <c r="V255" s="7"/>
      <c r="W255" t="str">
        <f t="shared" si="70"/>
        <v/>
      </c>
      <c r="X255" t="str">
        <f t="shared" ref="X255:X318" si="72">IF(E255="","",IF(OR(ISERROR(SEARCH("test of",E255))=FALSE,ISERROR(SEARCH("test",C255))=FALSE,ISERROR(SEARCH("spam analysis",E255))=FALSE)=TRUE,"Test","Live"))</f>
        <v/>
      </c>
      <c r="Y255" t="str">
        <f t="shared" ref="Y255:Y318" si="73">IF(E255="","",IF(ISERROR(SEARCH("seed",C255))=TRUE,"Live","SEED"))</f>
        <v/>
      </c>
      <c r="Z255" t="str">
        <f t="shared" ref="Z255:Z318" si="74">IF(A255="MessageID","header","")</f>
        <v/>
      </c>
      <c r="AA255" t="str">
        <f t="shared" ref="AA255:AA318" si="75">IF(A255="","",IF(OR(X255="test",Y255="seed",Z255="header")=TRUE,"Test","Live"))</f>
        <v/>
      </c>
      <c r="AB255" t="str">
        <f>IFERROR(VLOOKUP(AK255,Table33[#All],2,FALSE),"")</f>
        <v/>
      </c>
      <c r="AC255" t="str">
        <f t="shared" si="71"/>
        <v/>
      </c>
      <c r="AD255" t="str">
        <f t="shared" ref="AD255:AD318" si="76">IF(B255="","",MONTH(D255))</f>
        <v/>
      </c>
      <c r="AE255" t="str">
        <f>IF(B255="","",VLOOKUP(AD255,vlookup!$A$1:$B$12,2,FALSE))</f>
        <v/>
      </c>
      <c r="AF255" s="1" t="str">
        <f t="shared" ref="AF255:AF318" si="77">IF(B255="","",DATE(YEAR(D255),MONTH(D255),DAY(D255)))</f>
        <v/>
      </c>
      <c r="AG255" s="4" t="str">
        <f t="shared" ref="AG255:AG318" si="78">IF(E255="","",TIME(HOUR(D255),MINUTE(D255),))</f>
        <v/>
      </c>
      <c r="AH255" t="str">
        <f>IFERROR(VLOOKUP(AK255,Table33[#All],3,FALSE),"")</f>
        <v/>
      </c>
      <c r="AI255" t="str">
        <f>IFERROR(IF(AH255="enewsletters",IF(AF255+1&gt;VLOOKUP(AK255,Table33[#All],6,FALSE),VLOOKUP(AK255,Table33[#All],7,FALSE),VLOOKUP(AK255,Table33[#All],5,FALSE)),""),"")</f>
        <v/>
      </c>
      <c r="AJ255" t="str">
        <f>IFERROR(VLOOKUP(AK255,Table33[#All],4,FALSE),"")</f>
        <v/>
      </c>
      <c r="AK255">
        <f t="shared" ref="AK255:AK318" si="79">IF(C255="",B255,B255&amp;"; "&amp;C255)</f>
        <v>0</v>
      </c>
    </row>
    <row r="256" spans="4:37" x14ac:dyDescent="0.25">
      <c r="D256" s="6"/>
      <c r="I256" s="7"/>
      <c r="N256" s="7"/>
      <c r="O256" s="7"/>
      <c r="P256" s="7"/>
      <c r="Q256" s="7"/>
      <c r="R256" s="7"/>
      <c r="T256" s="7"/>
      <c r="V256" s="7"/>
      <c r="W256" t="str">
        <f t="shared" ref="W256:W319" si="80">IF(AA256="test","",IF(A256="","",UPPER(MID(E256,SEARCH("_",E256)+1,SEARCH("_",E256,SEARCH("_",E256)+1)-SEARCH("_",E256)-1))))</f>
        <v/>
      </c>
      <c r="X256" t="str">
        <f t="shared" si="72"/>
        <v/>
      </c>
      <c r="Y256" t="str">
        <f t="shared" si="73"/>
        <v/>
      </c>
      <c r="Z256" t="str">
        <f t="shared" si="74"/>
        <v/>
      </c>
      <c r="AA256" t="str">
        <f t="shared" si="75"/>
        <v/>
      </c>
      <c r="AB256" t="str">
        <f>IFERROR(VLOOKUP(AK256,Table33[#All],2,FALSE),"")</f>
        <v/>
      </c>
      <c r="AC256" t="str">
        <f t="shared" ref="AC256:AC319" si="81">IFERROR(IF(B256="","",YEAR(D256)),"")</f>
        <v/>
      </c>
      <c r="AD256" t="str">
        <f t="shared" si="76"/>
        <v/>
      </c>
      <c r="AE256" t="str">
        <f>IF(B256="","",VLOOKUP(AD256,vlookup!$A$1:$B$12,2,FALSE))</f>
        <v/>
      </c>
      <c r="AF256" s="1" t="str">
        <f t="shared" si="77"/>
        <v/>
      </c>
      <c r="AG256" s="4" t="str">
        <f t="shared" si="78"/>
        <v/>
      </c>
      <c r="AH256" t="str">
        <f>IFERROR(VLOOKUP(AK256,Table33[#All],3,FALSE),"")</f>
        <v/>
      </c>
      <c r="AI256" t="str">
        <f>IFERROR(IF(AH256="enewsletters",IF(AF256+1&gt;VLOOKUP(AK256,Table33[#All],6,FALSE),VLOOKUP(AK256,Table33[#All],7,FALSE),VLOOKUP(AK256,Table33[#All],5,FALSE)),""),"")</f>
        <v/>
      </c>
      <c r="AJ256" t="str">
        <f>IFERROR(VLOOKUP(AK256,Table33[#All],4,FALSE),"")</f>
        <v/>
      </c>
      <c r="AK256">
        <f t="shared" si="79"/>
        <v>0</v>
      </c>
    </row>
    <row r="257" spans="4:37" x14ac:dyDescent="0.25">
      <c r="D257" s="6"/>
      <c r="I257" s="7"/>
      <c r="N257" s="7"/>
      <c r="O257" s="7"/>
      <c r="P257" s="7"/>
      <c r="Q257" s="7"/>
      <c r="R257" s="7"/>
      <c r="T257" s="7"/>
      <c r="V257" s="7"/>
      <c r="W257" t="str">
        <f t="shared" si="80"/>
        <v/>
      </c>
      <c r="X257" t="str">
        <f t="shared" si="72"/>
        <v/>
      </c>
      <c r="Y257" t="str">
        <f t="shared" si="73"/>
        <v/>
      </c>
      <c r="Z257" t="str">
        <f t="shared" si="74"/>
        <v/>
      </c>
      <c r="AA257" t="str">
        <f t="shared" si="75"/>
        <v/>
      </c>
      <c r="AB257" t="str">
        <f>IFERROR(VLOOKUP(AK257,Table33[#All],2,FALSE),"")</f>
        <v/>
      </c>
      <c r="AC257" t="str">
        <f t="shared" si="81"/>
        <v/>
      </c>
      <c r="AD257" t="str">
        <f t="shared" si="76"/>
        <v/>
      </c>
      <c r="AE257" t="str">
        <f>IF(B257="","",VLOOKUP(AD257,vlookup!$A$1:$B$12,2,FALSE))</f>
        <v/>
      </c>
      <c r="AF257" s="1" t="str">
        <f t="shared" si="77"/>
        <v/>
      </c>
      <c r="AG257" s="4" t="str">
        <f t="shared" si="78"/>
        <v/>
      </c>
      <c r="AH257" t="str">
        <f>IFERROR(VLOOKUP(AK257,Table33[#All],3,FALSE),"")</f>
        <v/>
      </c>
      <c r="AI257" t="str">
        <f>IFERROR(IF(AH257="enewsletters",IF(AF257+1&gt;VLOOKUP(AK257,Table33[#All],6,FALSE),VLOOKUP(AK257,Table33[#All],7,FALSE),VLOOKUP(AK257,Table33[#All],5,FALSE)),""),"")</f>
        <v/>
      </c>
      <c r="AJ257" t="str">
        <f>IFERROR(VLOOKUP(AK257,Table33[#All],4,FALSE),"")</f>
        <v/>
      </c>
      <c r="AK257">
        <f t="shared" si="79"/>
        <v>0</v>
      </c>
    </row>
    <row r="258" spans="4:37" x14ac:dyDescent="0.25">
      <c r="D258" s="6"/>
      <c r="I258" s="7"/>
      <c r="N258" s="7"/>
      <c r="O258" s="7"/>
      <c r="P258" s="7"/>
      <c r="Q258" s="7"/>
      <c r="R258" s="7"/>
      <c r="T258" s="7"/>
      <c r="V258" s="7"/>
      <c r="W258" t="str">
        <f t="shared" si="80"/>
        <v/>
      </c>
      <c r="X258" t="str">
        <f t="shared" si="72"/>
        <v/>
      </c>
      <c r="Y258" t="str">
        <f t="shared" si="73"/>
        <v/>
      </c>
      <c r="Z258" t="str">
        <f t="shared" si="74"/>
        <v/>
      </c>
      <c r="AA258" t="str">
        <f t="shared" si="75"/>
        <v/>
      </c>
      <c r="AB258" t="str">
        <f>IFERROR(VLOOKUP(AK258,Table33[#All],2,FALSE),"")</f>
        <v/>
      </c>
      <c r="AC258" t="str">
        <f t="shared" si="81"/>
        <v/>
      </c>
      <c r="AD258" t="str">
        <f t="shared" si="76"/>
        <v/>
      </c>
      <c r="AE258" t="str">
        <f>IF(B258="","",VLOOKUP(AD258,vlookup!$A$1:$B$12,2,FALSE))</f>
        <v/>
      </c>
      <c r="AF258" s="1" t="str">
        <f t="shared" si="77"/>
        <v/>
      </c>
      <c r="AG258" s="4" t="str">
        <f t="shared" si="78"/>
        <v/>
      </c>
      <c r="AH258" t="str">
        <f>IFERROR(VLOOKUP(AK258,Table33[#All],3,FALSE),"")</f>
        <v/>
      </c>
      <c r="AI258" t="str">
        <f>IFERROR(IF(AH258="enewsletters",IF(AF258+1&gt;VLOOKUP(AK258,Table33[#All],6,FALSE),VLOOKUP(AK258,Table33[#All],7,FALSE),VLOOKUP(AK258,Table33[#All],5,FALSE)),""),"")</f>
        <v/>
      </c>
      <c r="AJ258" t="str">
        <f>IFERROR(VLOOKUP(AK258,Table33[#All],4,FALSE),"")</f>
        <v/>
      </c>
      <c r="AK258">
        <f t="shared" si="79"/>
        <v>0</v>
      </c>
    </row>
    <row r="259" spans="4:37" x14ac:dyDescent="0.25">
      <c r="D259" s="6"/>
      <c r="I259" s="7"/>
      <c r="N259" s="7"/>
      <c r="O259" s="7"/>
      <c r="P259" s="7"/>
      <c r="Q259" s="7"/>
      <c r="R259" s="7"/>
      <c r="T259" s="7"/>
      <c r="V259" s="7"/>
      <c r="W259" t="str">
        <f t="shared" si="80"/>
        <v/>
      </c>
      <c r="X259" t="str">
        <f t="shared" si="72"/>
        <v/>
      </c>
      <c r="Y259" t="str">
        <f t="shared" si="73"/>
        <v/>
      </c>
      <c r="Z259" t="str">
        <f t="shared" si="74"/>
        <v/>
      </c>
      <c r="AA259" t="str">
        <f t="shared" si="75"/>
        <v/>
      </c>
      <c r="AB259" t="str">
        <f>IFERROR(VLOOKUP(AK259,Table33[#All],2,FALSE),"")</f>
        <v/>
      </c>
      <c r="AC259" t="str">
        <f t="shared" si="81"/>
        <v/>
      </c>
      <c r="AD259" t="str">
        <f t="shared" si="76"/>
        <v/>
      </c>
      <c r="AE259" t="str">
        <f>IF(B259="","",VLOOKUP(AD259,vlookup!$A$1:$B$12,2,FALSE))</f>
        <v/>
      </c>
      <c r="AF259" s="1" t="str">
        <f t="shared" si="77"/>
        <v/>
      </c>
      <c r="AG259" s="4" t="str">
        <f t="shared" si="78"/>
        <v/>
      </c>
      <c r="AH259" t="str">
        <f>IFERROR(VLOOKUP(AK259,Table33[#All],3,FALSE),"")</f>
        <v/>
      </c>
      <c r="AI259" t="str">
        <f>IFERROR(IF(AH259="enewsletters",IF(AF259+1&gt;VLOOKUP(AK259,Table33[#All],6,FALSE),VLOOKUP(AK259,Table33[#All],7,FALSE),VLOOKUP(AK259,Table33[#All],5,FALSE)),""),"")</f>
        <v/>
      </c>
      <c r="AJ259" t="str">
        <f>IFERROR(VLOOKUP(AK259,Table33[#All],4,FALSE),"")</f>
        <v/>
      </c>
      <c r="AK259">
        <f t="shared" si="79"/>
        <v>0</v>
      </c>
    </row>
    <row r="260" spans="4:37" x14ac:dyDescent="0.25">
      <c r="D260" s="6"/>
      <c r="I260" s="7"/>
      <c r="N260" s="7"/>
      <c r="O260" s="7"/>
      <c r="P260" s="7"/>
      <c r="Q260" s="7"/>
      <c r="R260" s="7"/>
      <c r="T260" s="7"/>
      <c r="V260" s="7"/>
      <c r="W260" t="str">
        <f t="shared" si="80"/>
        <v/>
      </c>
      <c r="X260" t="str">
        <f t="shared" si="72"/>
        <v/>
      </c>
      <c r="Y260" t="str">
        <f t="shared" si="73"/>
        <v/>
      </c>
      <c r="Z260" t="str">
        <f t="shared" si="74"/>
        <v/>
      </c>
      <c r="AA260" t="str">
        <f t="shared" si="75"/>
        <v/>
      </c>
      <c r="AB260" t="str">
        <f>IFERROR(VLOOKUP(AK260,Table33[#All],2,FALSE),"")</f>
        <v/>
      </c>
      <c r="AC260" t="str">
        <f t="shared" si="81"/>
        <v/>
      </c>
      <c r="AD260" t="str">
        <f t="shared" si="76"/>
        <v/>
      </c>
      <c r="AE260" t="str">
        <f>IF(B260="","",VLOOKUP(AD260,vlookup!$A$1:$B$12,2,FALSE))</f>
        <v/>
      </c>
      <c r="AF260" s="1" t="str">
        <f t="shared" si="77"/>
        <v/>
      </c>
      <c r="AG260" s="4" t="str">
        <f t="shared" si="78"/>
        <v/>
      </c>
      <c r="AH260" t="str">
        <f>IFERROR(VLOOKUP(AK260,Table33[#All],3,FALSE),"")</f>
        <v/>
      </c>
      <c r="AI260" t="str">
        <f>IFERROR(IF(AH260="enewsletters",IF(AF260+1&gt;VLOOKUP(AK260,Table33[#All],6,FALSE),VLOOKUP(AK260,Table33[#All],7,FALSE),VLOOKUP(AK260,Table33[#All],5,FALSE)),""),"")</f>
        <v/>
      </c>
      <c r="AJ260" t="str">
        <f>IFERROR(VLOOKUP(AK260,Table33[#All],4,FALSE),"")</f>
        <v/>
      </c>
      <c r="AK260">
        <f t="shared" si="79"/>
        <v>0</v>
      </c>
    </row>
    <row r="261" spans="4:37" x14ac:dyDescent="0.25">
      <c r="D261" s="6"/>
      <c r="I261" s="7"/>
      <c r="N261" s="7"/>
      <c r="O261" s="7"/>
      <c r="P261" s="7"/>
      <c r="Q261" s="7"/>
      <c r="R261" s="7"/>
      <c r="T261" s="7"/>
      <c r="V261" s="7"/>
      <c r="W261" t="str">
        <f t="shared" si="80"/>
        <v/>
      </c>
      <c r="X261" t="str">
        <f t="shared" si="72"/>
        <v/>
      </c>
      <c r="Y261" t="str">
        <f t="shared" si="73"/>
        <v/>
      </c>
      <c r="Z261" t="str">
        <f t="shared" si="74"/>
        <v/>
      </c>
      <c r="AA261" t="str">
        <f t="shared" si="75"/>
        <v/>
      </c>
      <c r="AB261" t="str">
        <f>IFERROR(VLOOKUP(AK261,Table33[#All],2,FALSE),"")</f>
        <v/>
      </c>
      <c r="AC261" t="str">
        <f t="shared" si="81"/>
        <v/>
      </c>
      <c r="AD261" t="str">
        <f t="shared" si="76"/>
        <v/>
      </c>
      <c r="AE261" t="str">
        <f>IF(B261="","",VLOOKUP(AD261,vlookup!$A$1:$B$12,2,FALSE))</f>
        <v/>
      </c>
      <c r="AF261" s="1" t="str">
        <f t="shared" si="77"/>
        <v/>
      </c>
      <c r="AG261" s="4" t="str">
        <f t="shared" si="78"/>
        <v/>
      </c>
      <c r="AH261" t="str">
        <f>IFERROR(VLOOKUP(AK261,Table33[#All],3,FALSE),"")</f>
        <v/>
      </c>
      <c r="AI261" t="str">
        <f>IFERROR(IF(AH261="enewsletters",IF(AF261+1&gt;VLOOKUP(AK261,Table33[#All],6,FALSE),VLOOKUP(AK261,Table33[#All],7,FALSE),VLOOKUP(AK261,Table33[#All],5,FALSE)),""),"")</f>
        <v/>
      </c>
      <c r="AJ261" t="str">
        <f>IFERROR(VLOOKUP(AK261,Table33[#All],4,FALSE),"")</f>
        <v/>
      </c>
      <c r="AK261">
        <f t="shared" si="79"/>
        <v>0</v>
      </c>
    </row>
    <row r="262" spans="4:37" x14ac:dyDescent="0.25">
      <c r="D262" s="6"/>
      <c r="I262" s="7"/>
      <c r="N262" s="7"/>
      <c r="O262" s="7"/>
      <c r="P262" s="7"/>
      <c r="Q262" s="7"/>
      <c r="R262" s="7"/>
      <c r="T262" s="7"/>
      <c r="V262" s="7"/>
      <c r="W262" t="str">
        <f t="shared" si="80"/>
        <v/>
      </c>
      <c r="X262" t="str">
        <f t="shared" si="72"/>
        <v/>
      </c>
      <c r="Y262" t="str">
        <f t="shared" si="73"/>
        <v/>
      </c>
      <c r="Z262" t="str">
        <f t="shared" si="74"/>
        <v/>
      </c>
      <c r="AA262" t="str">
        <f t="shared" si="75"/>
        <v/>
      </c>
      <c r="AB262" t="str">
        <f>IFERROR(VLOOKUP(AK262,Table33[#All],2,FALSE),"")</f>
        <v/>
      </c>
      <c r="AC262" t="str">
        <f t="shared" si="81"/>
        <v/>
      </c>
      <c r="AD262" t="str">
        <f t="shared" si="76"/>
        <v/>
      </c>
      <c r="AE262" t="str">
        <f>IF(B262="","",VLOOKUP(AD262,vlookup!$A$1:$B$12,2,FALSE))</f>
        <v/>
      </c>
      <c r="AF262" s="1" t="str">
        <f t="shared" si="77"/>
        <v/>
      </c>
      <c r="AG262" s="4" t="str">
        <f t="shared" si="78"/>
        <v/>
      </c>
      <c r="AH262" t="str">
        <f>IFERROR(VLOOKUP(AK262,Table33[#All],3,FALSE),"")</f>
        <v/>
      </c>
      <c r="AI262" t="str">
        <f>IFERROR(IF(AH262="enewsletters",IF(AF262+1&gt;VLOOKUP(AK262,Table33[#All],6,FALSE),VLOOKUP(AK262,Table33[#All],7,FALSE),VLOOKUP(AK262,Table33[#All],5,FALSE)),""),"")</f>
        <v/>
      </c>
      <c r="AJ262" t="str">
        <f>IFERROR(VLOOKUP(AK262,Table33[#All],4,FALSE),"")</f>
        <v/>
      </c>
      <c r="AK262">
        <f t="shared" si="79"/>
        <v>0</v>
      </c>
    </row>
    <row r="263" spans="4:37" x14ac:dyDescent="0.25">
      <c r="D263" s="6"/>
      <c r="I263" s="7"/>
      <c r="N263" s="7"/>
      <c r="O263" s="7"/>
      <c r="P263" s="7"/>
      <c r="Q263" s="7"/>
      <c r="R263" s="7"/>
      <c r="T263" s="7"/>
      <c r="V263" s="7"/>
      <c r="W263" t="str">
        <f t="shared" si="80"/>
        <v/>
      </c>
      <c r="X263" t="str">
        <f t="shared" si="72"/>
        <v/>
      </c>
      <c r="Y263" t="str">
        <f t="shared" si="73"/>
        <v/>
      </c>
      <c r="Z263" t="str">
        <f t="shared" si="74"/>
        <v/>
      </c>
      <c r="AA263" t="str">
        <f t="shared" si="75"/>
        <v/>
      </c>
      <c r="AB263" t="str">
        <f>IFERROR(VLOOKUP(AK263,Table33[#All],2,FALSE),"")</f>
        <v/>
      </c>
      <c r="AC263" t="str">
        <f t="shared" si="81"/>
        <v/>
      </c>
      <c r="AD263" t="str">
        <f t="shared" si="76"/>
        <v/>
      </c>
      <c r="AE263" t="str">
        <f>IF(B263="","",VLOOKUP(AD263,vlookup!$A$1:$B$12,2,FALSE))</f>
        <v/>
      </c>
      <c r="AF263" s="1" t="str">
        <f t="shared" si="77"/>
        <v/>
      </c>
      <c r="AG263" s="4" t="str">
        <f t="shared" si="78"/>
        <v/>
      </c>
      <c r="AH263" t="str">
        <f>IFERROR(VLOOKUP(AK263,Table33[#All],3,FALSE),"")</f>
        <v/>
      </c>
      <c r="AI263" t="str">
        <f>IFERROR(IF(AH263="enewsletters",IF(AF263+1&gt;VLOOKUP(AK263,Table33[#All],6,FALSE),VLOOKUP(AK263,Table33[#All],7,FALSE),VLOOKUP(AK263,Table33[#All],5,FALSE)),""),"")</f>
        <v/>
      </c>
      <c r="AJ263" t="str">
        <f>IFERROR(VLOOKUP(AK263,Table33[#All],4,FALSE),"")</f>
        <v/>
      </c>
      <c r="AK263">
        <f t="shared" si="79"/>
        <v>0</v>
      </c>
    </row>
    <row r="264" spans="4:37" x14ac:dyDescent="0.25">
      <c r="D264" s="6"/>
      <c r="I264" s="7"/>
      <c r="N264" s="7"/>
      <c r="O264" s="7"/>
      <c r="P264" s="7"/>
      <c r="Q264" s="7"/>
      <c r="R264" s="7"/>
      <c r="T264" s="7"/>
      <c r="V264" s="7"/>
      <c r="W264" t="str">
        <f t="shared" si="80"/>
        <v/>
      </c>
      <c r="X264" t="str">
        <f t="shared" si="72"/>
        <v/>
      </c>
      <c r="Y264" t="str">
        <f t="shared" si="73"/>
        <v/>
      </c>
      <c r="Z264" t="str">
        <f t="shared" si="74"/>
        <v/>
      </c>
      <c r="AA264" t="str">
        <f t="shared" si="75"/>
        <v/>
      </c>
      <c r="AB264" t="str">
        <f>IFERROR(VLOOKUP(AK264,Table33[#All],2,FALSE),"")</f>
        <v/>
      </c>
      <c r="AC264" t="str">
        <f t="shared" si="81"/>
        <v/>
      </c>
      <c r="AD264" t="str">
        <f t="shared" si="76"/>
        <v/>
      </c>
      <c r="AE264" t="str">
        <f>IF(B264="","",VLOOKUP(AD264,vlookup!$A$1:$B$12,2,FALSE))</f>
        <v/>
      </c>
      <c r="AF264" s="1" t="str">
        <f t="shared" si="77"/>
        <v/>
      </c>
      <c r="AG264" s="4" t="str">
        <f t="shared" si="78"/>
        <v/>
      </c>
      <c r="AH264" t="str">
        <f>IFERROR(VLOOKUP(AK264,Table33[#All],3,FALSE),"")</f>
        <v/>
      </c>
      <c r="AI264" t="str">
        <f>IFERROR(IF(AH264="enewsletters",IF(AF264+1&gt;VLOOKUP(AK264,Table33[#All],6,FALSE),VLOOKUP(AK264,Table33[#All],7,FALSE),VLOOKUP(AK264,Table33[#All],5,FALSE)),""),"")</f>
        <v/>
      </c>
      <c r="AJ264" t="str">
        <f>IFERROR(VLOOKUP(AK264,Table33[#All],4,FALSE),"")</f>
        <v/>
      </c>
      <c r="AK264">
        <f t="shared" si="79"/>
        <v>0</v>
      </c>
    </row>
    <row r="265" spans="4:37" x14ac:dyDescent="0.25">
      <c r="D265" s="6"/>
      <c r="I265" s="7"/>
      <c r="N265" s="7"/>
      <c r="O265" s="7"/>
      <c r="P265" s="7"/>
      <c r="Q265" s="7"/>
      <c r="R265" s="7"/>
      <c r="T265" s="7"/>
      <c r="V265" s="7"/>
      <c r="W265" t="str">
        <f t="shared" si="80"/>
        <v/>
      </c>
      <c r="X265" t="str">
        <f t="shared" si="72"/>
        <v/>
      </c>
      <c r="Y265" t="str">
        <f t="shared" si="73"/>
        <v/>
      </c>
      <c r="Z265" t="str">
        <f t="shared" si="74"/>
        <v/>
      </c>
      <c r="AA265" t="str">
        <f t="shared" si="75"/>
        <v/>
      </c>
      <c r="AB265" t="str">
        <f>IFERROR(VLOOKUP(AK265,Table33[#All],2,FALSE),"")</f>
        <v/>
      </c>
      <c r="AC265" t="str">
        <f t="shared" si="81"/>
        <v/>
      </c>
      <c r="AD265" t="str">
        <f t="shared" si="76"/>
        <v/>
      </c>
      <c r="AE265" t="str">
        <f>IF(B265="","",VLOOKUP(AD265,vlookup!$A$1:$B$12,2,FALSE))</f>
        <v/>
      </c>
      <c r="AF265" s="1" t="str">
        <f t="shared" si="77"/>
        <v/>
      </c>
      <c r="AG265" s="4" t="str">
        <f t="shared" si="78"/>
        <v/>
      </c>
      <c r="AH265" t="str">
        <f>IFERROR(VLOOKUP(AK265,Table33[#All],3,FALSE),"")</f>
        <v/>
      </c>
      <c r="AI265" t="str">
        <f>IFERROR(IF(AH265="enewsletters",IF(AF265+1&gt;VLOOKUP(AK265,Table33[#All],6,FALSE),VLOOKUP(AK265,Table33[#All],7,FALSE),VLOOKUP(AK265,Table33[#All],5,FALSE)),""),"")</f>
        <v/>
      </c>
      <c r="AJ265" t="str">
        <f>IFERROR(VLOOKUP(AK265,Table33[#All],4,FALSE),"")</f>
        <v/>
      </c>
      <c r="AK265">
        <f t="shared" si="79"/>
        <v>0</v>
      </c>
    </row>
    <row r="266" spans="4:37" x14ac:dyDescent="0.25">
      <c r="D266" s="6"/>
      <c r="I266" s="7"/>
      <c r="N266" s="7"/>
      <c r="O266" s="7"/>
      <c r="P266" s="7"/>
      <c r="Q266" s="7"/>
      <c r="R266" s="7"/>
      <c r="T266" s="7"/>
      <c r="V266" s="7"/>
      <c r="W266" t="str">
        <f t="shared" si="80"/>
        <v/>
      </c>
      <c r="X266" t="str">
        <f t="shared" si="72"/>
        <v/>
      </c>
      <c r="Y266" t="str">
        <f t="shared" si="73"/>
        <v/>
      </c>
      <c r="Z266" t="str">
        <f t="shared" si="74"/>
        <v/>
      </c>
      <c r="AA266" t="str">
        <f t="shared" si="75"/>
        <v/>
      </c>
      <c r="AB266" t="str">
        <f>IFERROR(VLOOKUP(AK266,Table33[#All],2,FALSE),"")</f>
        <v/>
      </c>
      <c r="AC266" t="str">
        <f t="shared" si="81"/>
        <v/>
      </c>
      <c r="AD266" t="str">
        <f t="shared" si="76"/>
        <v/>
      </c>
      <c r="AE266" t="str">
        <f>IF(B266="","",VLOOKUP(AD266,vlookup!$A$1:$B$12,2,FALSE))</f>
        <v/>
      </c>
      <c r="AF266" s="1" t="str">
        <f t="shared" si="77"/>
        <v/>
      </c>
      <c r="AG266" s="4" t="str">
        <f t="shared" si="78"/>
        <v/>
      </c>
      <c r="AH266" t="str">
        <f>IFERROR(VLOOKUP(AK266,Table33[#All],3,FALSE),"")</f>
        <v/>
      </c>
      <c r="AI266" t="str">
        <f>IFERROR(IF(AH266="enewsletters",IF(AF266+1&gt;VLOOKUP(AK266,Table33[#All],6,FALSE),VLOOKUP(AK266,Table33[#All],7,FALSE),VLOOKUP(AK266,Table33[#All],5,FALSE)),""),"")</f>
        <v/>
      </c>
      <c r="AJ266" t="str">
        <f>IFERROR(VLOOKUP(AK266,Table33[#All],4,FALSE),"")</f>
        <v/>
      </c>
      <c r="AK266">
        <f t="shared" si="79"/>
        <v>0</v>
      </c>
    </row>
    <row r="267" spans="4:37" x14ac:dyDescent="0.25">
      <c r="D267" s="6"/>
      <c r="I267" s="7"/>
      <c r="N267" s="7"/>
      <c r="O267" s="7"/>
      <c r="P267" s="7"/>
      <c r="Q267" s="7"/>
      <c r="R267" s="7"/>
      <c r="T267" s="7"/>
      <c r="V267" s="7"/>
      <c r="W267" t="str">
        <f t="shared" si="80"/>
        <v/>
      </c>
      <c r="X267" t="str">
        <f t="shared" si="72"/>
        <v/>
      </c>
      <c r="Y267" t="str">
        <f t="shared" si="73"/>
        <v/>
      </c>
      <c r="Z267" t="str">
        <f t="shared" si="74"/>
        <v/>
      </c>
      <c r="AA267" t="str">
        <f t="shared" si="75"/>
        <v/>
      </c>
      <c r="AB267" t="str">
        <f>IFERROR(VLOOKUP(AK267,Table33[#All],2,FALSE),"")</f>
        <v/>
      </c>
      <c r="AC267" t="str">
        <f t="shared" si="81"/>
        <v/>
      </c>
      <c r="AD267" t="str">
        <f t="shared" si="76"/>
        <v/>
      </c>
      <c r="AE267" t="str">
        <f>IF(B267="","",VLOOKUP(AD267,vlookup!$A$1:$B$12,2,FALSE))</f>
        <v/>
      </c>
      <c r="AF267" s="1" t="str">
        <f t="shared" si="77"/>
        <v/>
      </c>
      <c r="AG267" s="4" t="str">
        <f t="shared" si="78"/>
        <v/>
      </c>
      <c r="AH267" t="str">
        <f>IFERROR(VLOOKUP(AK267,Table33[#All],3,FALSE),"")</f>
        <v/>
      </c>
      <c r="AI267" t="str">
        <f>IFERROR(IF(AH267="enewsletters",IF(AF267+1&gt;VLOOKUP(AK267,Table33[#All],6,FALSE),VLOOKUP(AK267,Table33[#All],7,FALSE),VLOOKUP(AK267,Table33[#All],5,FALSE)),""),"")</f>
        <v/>
      </c>
      <c r="AJ267" t="str">
        <f>IFERROR(VLOOKUP(AK267,Table33[#All],4,FALSE),"")</f>
        <v/>
      </c>
      <c r="AK267">
        <f t="shared" si="79"/>
        <v>0</v>
      </c>
    </row>
    <row r="268" spans="4:37" x14ac:dyDescent="0.25">
      <c r="D268" s="6"/>
      <c r="I268" s="7"/>
      <c r="N268" s="7"/>
      <c r="O268" s="7"/>
      <c r="P268" s="7"/>
      <c r="Q268" s="7"/>
      <c r="R268" s="7"/>
      <c r="T268" s="7"/>
      <c r="V268" s="7"/>
      <c r="W268" t="str">
        <f t="shared" si="80"/>
        <v/>
      </c>
      <c r="X268" t="str">
        <f t="shared" si="72"/>
        <v/>
      </c>
      <c r="Y268" t="str">
        <f t="shared" si="73"/>
        <v/>
      </c>
      <c r="Z268" t="str">
        <f t="shared" si="74"/>
        <v/>
      </c>
      <c r="AA268" t="str">
        <f t="shared" si="75"/>
        <v/>
      </c>
      <c r="AB268" t="str">
        <f>IFERROR(VLOOKUP(AK268,Table33[#All],2,FALSE),"")</f>
        <v/>
      </c>
      <c r="AC268" t="str">
        <f t="shared" si="81"/>
        <v/>
      </c>
      <c r="AD268" t="str">
        <f t="shared" si="76"/>
        <v/>
      </c>
      <c r="AE268" t="str">
        <f>IF(B268="","",VLOOKUP(AD268,vlookup!$A$1:$B$12,2,FALSE))</f>
        <v/>
      </c>
      <c r="AF268" s="1" t="str">
        <f t="shared" si="77"/>
        <v/>
      </c>
      <c r="AG268" s="4" t="str">
        <f t="shared" si="78"/>
        <v/>
      </c>
      <c r="AH268" t="str">
        <f>IFERROR(VLOOKUP(AK268,Table33[#All],3,FALSE),"")</f>
        <v/>
      </c>
      <c r="AI268" t="str">
        <f>IFERROR(IF(AH268="enewsletters",IF(AF268+1&gt;VLOOKUP(AK268,Table33[#All],6,FALSE),VLOOKUP(AK268,Table33[#All],7,FALSE),VLOOKUP(AK268,Table33[#All],5,FALSE)),""),"")</f>
        <v/>
      </c>
      <c r="AJ268" t="str">
        <f>IFERROR(VLOOKUP(AK268,Table33[#All],4,FALSE),"")</f>
        <v/>
      </c>
      <c r="AK268">
        <f t="shared" si="79"/>
        <v>0</v>
      </c>
    </row>
    <row r="269" spans="4:37" x14ac:dyDescent="0.25">
      <c r="D269" s="6"/>
      <c r="I269" s="7"/>
      <c r="N269" s="7"/>
      <c r="O269" s="7"/>
      <c r="P269" s="7"/>
      <c r="Q269" s="7"/>
      <c r="R269" s="7"/>
      <c r="T269" s="7"/>
      <c r="V269" s="7"/>
      <c r="W269" t="str">
        <f t="shared" si="80"/>
        <v/>
      </c>
      <c r="X269" t="str">
        <f t="shared" si="72"/>
        <v/>
      </c>
      <c r="Y269" t="str">
        <f t="shared" si="73"/>
        <v/>
      </c>
      <c r="Z269" t="str">
        <f t="shared" si="74"/>
        <v/>
      </c>
      <c r="AA269" t="str">
        <f t="shared" si="75"/>
        <v/>
      </c>
      <c r="AB269" t="str">
        <f>IFERROR(VLOOKUP(AK269,Table33[#All],2,FALSE),"")</f>
        <v/>
      </c>
      <c r="AC269" t="str">
        <f t="shared" si="81"/>
        <v/>
      </c>
      <c r="AD269" t="str">
        <f t="shared" si="76"/>
        <v/>
      </c>
      <c r="AE269" t="str">
        <f>IF(B269="","",VLOOKUP(AD269,vlookup!$A$1:$B$12,2,FALSE))</f>
        <v/>
      </c>
      <c r="AF269" s="1" t="str">
        <f t="shared" si="77"/>
        <v/>
      </c>
      <c r="AG269" s="4" t="str">
        <f t="shared" si="78"/>
        <v/>
      </c>
      <c r="AH269" t="str">
        <f>IFERROR(VLOOKUP(AK269,Table33[#All],3,FALSE),"")</f>
        <v/>
      </c>
      <c r="AI269" t="str">
        <f>IFERROR(IF(AH269="enewsletters",IF(AF269+1&gt;VLOOKUP(AK269,Table33[#All],6,FALSE),VLOOKUP(AK269,Table33[#All],7,FALSE),VLOOKUP(AK269,Table33[#All],5,FALSE)),""),"")</f>
        <v/>
      </c>
      <c r="AJ269" t="str">
        <f>IFERROR(VLOOKUP(AK269,Table33[#All],4,FALSE),"")</f>
        <v/>
      </c>
      <c r="AK269">
        <f t="shared" si="79"/>
        <v>0</v>
      </c>
    </row>
    <row r="270" spans="4:37" x14ac:dyDescent="0.25">
      <c r="D270" s="6"/>
      <c r="I270" s="7"/>
      <c r="N270" s="7"/>
      <c r="O270" s="7"/>
      <c r="P270" s="7"/>
      <c r="Q270" s="7"/>
      <c r="R270" s="7"/>
      <c r="T270" s="7"/>
      <c r="V270" s="7"/>
      <c r="W270" t="str">
        <f t="shared" si="80"/>
        <v/>
      </c>
      <c r="X270" t="str">
        <f t="shared" si="72"/>
        <v/>
      </c>
      <c r="Y270" t="str">
        <f t="shared" si="73"/>
        <v/>
      </c>
      <c r="Z270" t="str">
        <f t="shared" si="74"/>
        <v/>
      </c>
      <c r="AA270" t="str">
        <f t="shared" si="75"/>
        <v/>
      </c>
      <c r="AB270" t="str">
        <f>IFERROR(VLOOKUP(AK270,Table33[#All],2,FALSE),"")</f>
        <v/>
      </c>
      <c r="AC270" t="str">
        <f t="shared" si="81"/>
        <v/>
      </c>
      <c r="AD270" t="str">
        <f t="shared" si="76"/>
        <v/>
      </c>
      <c r="AE270" t="str">
        <f>IF(B270="","",VLOOKUP(AD270,vlookup!$A$1:$B$12,2,FALSE))</f>
        <v/>
      </c>
      <c r="AF270" s="1" t="str">
        <f t="shared" si="77"/>
        <v/>
      </c>
      <c r="AG270" s="4" t="str">
        <f t="shared" si="78"/>
        <v/>
      </c>
      <c r="AH270" t="str">
        <f>IFERROR(VLOOKUP(AK270,Table33[#All],3,FALSE),"")</f>
        <v/>
      </c>
      <c r="AI270" t="str">
        <f>IFERROR(IF(AH270="enewsletters",IF(AF270+1&gt;VLOOKUP(AK270,Table33[#All],6,FALSE),VLOOKUP(AK270,Table33[#All],7,FALSE),VLOOKUP(AK270,Table33[#All],5,FALSE)),""),"")</f>
        <v/>
      </c>
      <c r="AJ270" t="str">
        <f>IFERROR(VLOOKUP(AK270,Table33[#All],4,FALSE),"")</f>
        <v/>
      </c>
      <c r="AK270">
        <f t="shared" si="79"/>
        <v>0</v>
      </c>
    </row>
    <row r="271" spans="4:37" x14ac:dyDescent="0.25">
      <c r="D271" s="6"/>
      <c r="I271" s="7"/>
      <c r="N271" s="7"/>
      <c r="O271" s="7"/>
      <c r="P271" s="7"/>
      <c r="Q271" s="7"/>
      <c r="R271" s="7"/>
      <c r="T271" s="7"/>
      <c r="V271" s="7"/>
      <c r="W271" t="str">
        <f t="shared" si="80"/>
        <v/>
      </c>
      <c r="X271" t="str">
        <f t="shared" si="72"/>
        <v/>
      </c>
      <c r="Y271" t="str">
        <f t="shared" si="73"/>
        <v/>
      </c>
      <c r="Z271" t="str">
        <f t="shared" si="74"/>
        <v/>
      </c>
      <c r="AA271" t="str">
        <f t="shared" si="75"/>
        <v/>
      </c>
      <c r="AB271" t="str">
        <f>IFERROR(VLOOKUP(AK271,Table33[#All],2,FALSE),"")</f>
        <v/>
      </c>
      <c r="AC271" t="str">
        <f t="shared" si="81"/>
        <v/>
      </c>
      <c r="AD271" t="str">
        <f t="shared" si="76"/>
        <v/>
      </c>
      <c r="AE271" t="str">
        <f>IF(B271="","",VLOOKUP(AD271,vlookup!$A$1:$B$12,2,FALSE))</f>
        <v/>
      </c>
      <c r="AF271" s="1" t="str">
        <f t="shared" si="77"/>
        <v/>
      </c>
      <c r="AG271" s="4" t="str">
        <f t="shared" si="78"/>
        <v/>
      </c>
      <c r="AH271" t="str">
        <f>IFERROR(VLOOKUP(AK271,Table33[#All],3,FALSE),"")</f>
        <v/>
      </c>
      <c r="AI271" t="str">
        <f>IFERROR(IF(AH271="enewsletters",IF(AF271+1&gt;VLOOKUP(AK271,Table33[#All],6,FALSE),VLOOKUP(AK271,Table33[#All],7,FALSE),VLOOKUP(AK271,Table33[#All],5,FALSE)),""),"")</f>
        <v/>
      </c>
      <c r="AJ271" t="str">
        <f>IFERROR(VLOOKUP(AK271,Table33[#All],4,FALSE),"")</f>
        <v/>
      </c>
      <c r="AK271">
        <f t="shared" si="79"/>
        <v>0</v>
      </c>
    </row>
    <row r="272" spans="4:37" x14ac:dyDescent="0.25">
      <c r="D272" s="6"/>
      <c r="I272" s="7"/>
      <c r="N272" s="7"/>
      <c r="O272" s="7"/>
      <c r="P272" s="7"/>
      <c r="Q272" s="7"/>
      <c r="R272" s="7"/>
      <c r="T272" s="7"/>
      <c r="V272" s="7"/>
      <c r="W272" t="str">
        <f t="shared" si="80"/>
        <v/>
      </c>
      <c r="X272" t="str">
        <f t="shared" si="72"/>
        <v/>
      </c>
      <c r="Y272" t="str">
        <f t="shared" si="73"/>
        <v/>
      </c>
      <c r="Z272" t="str">
        <f t="shared" si="74"/>
        <v/>
      </c>
      <c r="AA272" t="str">
        <f t="shared" si="75"/>
        <v/>
      </c>
      <c r="AB272" t="str">
        <f>IFERROR(VLOOKUP(AK272,Table33[#All],2,FALSE),"")</f>
        <v/>
      </c>
      <c r="AC272" t="str">
        <f t="shared" si="81"/>
        <v/>
      </c>
      <c r="AD272" t="str">
        <f t="shared" si="76"/>
        <v/>
      </c>
      <c r="AE272" t="str">
        <f>IF(B272="","",VLOOKUP(AD272,vlookup!$A$1:$B$12,2,FALSE))</f>
        <v/>
      </c>
      <c r="AF272" s="1" t="str">
        <f t="shared" si="77"/>
        <v/>
      </c>
      <c r="AG272" s="4" t="str">
        <f t="shared" si="78"/>
        <v/>
      </c>
      <c r="AH272" t="str">
        <f>IFERROR(VLOOKUP(AK272,Table33[#All],3,FALSE),"")</f>
        <v/>
      </c>
      <c r="AI272" t="str">
        <f>IFERROR(IF(AH272="enewsletters",IF(AF272+1&gt;VLOOKUP(AK272,Table33[#All],6,FALSE),VLOOKUP(AK272,Table33[#All],7,FALSE),VLOOKUP(AK272,Table33[#All],5,FALSE)),""),"")</f>
        <v/>
      </c>
      <c r="AJ272" t="str">
        <f>IFERROR(VLOOKUP(AK272,Table33[#All],4,FALSE),"")</f>
        <v/>
      </c>
      <c r="AK272">
        <f t="shared" si="79"/>
        <v>0</v>
      </c>
    </row>
    <row r="273" spans="4:37" x14ac:dyDescent="0.25">
      <c r="D273" s="6"/>
      <c r="I273" s="7"/>
      <c r="N273" s="7"/>
      <c r="O273" s="7"/>
      <c r="P273" s="7"/>
      <c r="Q273" s="7"/>
      <c r="R273" s="7"/>
      <c r="T273" s="7"/>
      <c r="V273" s="7"/>
      <c r="W273" t="str">
        <f t="shared" si="80"/>
        <v/>
      </c>
      <c r="X273" t="str">
        <f t="shared" si="72"/>
        <v/>
      </c>
      <c r="Y273" t="str">
        <f t="shared" si="73"/>
        <v/>
      </c>
      <c r="Z273" t="str">
        <f t="shared" si="74"/>
        <v/>
      </c>
      <c r="AA273" t="str">
        <f t="shared" si="75"/>
        <v/>
      </c>
      <c r="AB273" t="str">
        <f>IFERROR(VLOOKUP(AK273,Table33[#All],2,FALSE),"")</f>
        <v/>
      </c>
      <c r="AC273" t="str">
        <f t="shared" si="81"/>
        <v/>
      </c>
      <c r="AD273" t="str">
        <f t="shared" si="76"/>
        <v/>
      </c>
      <c r="AE273" t="str">
        <f>IF(B273="","",VLOOKUP(AD273,vlookup!$A$1:$B$12,2,FALSE))</f>
        <v/>
      </c>
      <c r="AF273" s="1" t="str">
        <f t="shared" si="77"/>
        <v/>
      </c>
      <c r="AG273" s="4" t="str">
        <f t="shared" si="78"/>
        <v/>
      </c>
      <c r="AH273" t="str">
        <f>IFERROR(VLOOKUP(AK273,Table33[#All],3,FALSE),"")</f>
        <v/>
      </c>
      <c r="AI273" t="str">
        <f>IFERROR(IF(AH273="enewsletters",IF(AF273+1&gt;VLOOKUP(AK273,Table33[#All],6,FALSE),VLOOKUP(AK273,Table33[#All],7,FALSE),VLOOKUP(AK273,Table33[#All],5,FALSE)),""),"")</f>
        <v/>
      </c>
      <c r="AJ273" t="str">
        <f>IFERROR(VLOOKUP(AK273,Table33[#All],4,FALSE),"")</f>
        <v/>
      </c>
      <c r="AK273">
        <f t="shared" si="79"/>
        <v>0</v>
      </c>
    </row>
    <row r="274" spans="4:37" x14ac:dyDescent="0.25">
      <c r="D274" s="6"/>
      <c r="I274" s="7"/>
      <c r="N274" s="7"/>
      <c r="O274" s="7"/>
      <c r="P274" s="7"/>
      <c r="Q274" s="7"/>
      <c r="R274" s="7"/>
      <c r="T274" s="7"/>
      <c r="V274" s="7"/>
      <c r="W274" t="str">
        <f t="shared" si="80"/>
        <v/>
      </c>
      <c r="X274" t="str">
        <f t="shared" si="72"/>
        <v/>
      </c>
      <c r="Y274" t="str">
        <f t="shared" si="73"/>
        <v/>
      </c>
      <c r="Z274" t="str">
        <f t="shared" si="74"/>
        <v/>
      </c>
      <c r="AA274" t="str">
        <f t="shared" si="75"/>
        <v/>
      </c>
      <c r="AB274" t="str">
        <f>IFERROR(VLOOKUP(AK274,Table33[#All],2,FALSE),"")</f>
        <v/>
      </c>
      <c r="AC274" t="str">
        <f t="shared" si="81"/>
        <v/>
      </c>
      <c r="AD274" t="str">
        <f t="shared" si="76"/>
        <v/>
      </c>
      <c r="AE274" t="str">
        <f>IF(B274="","",VLOOKUP(AD274,vlookup!$A$1:$B$12,2,FALSE))</f>
        <v/>
      </c>
      <c r="AF274" s="1" t="str">
        <f t="shared" si="77"/>
        <v/>
      </c>
      <c r="AG274" s="4" t="str">
        <f t="shared" si="78"/>
        <v/>
      </c>
      <c r="AH274" t="str">
        <f>IFERROR(VLOOKUP(AK274,Table33[#All],3,FALSE),"")</f>
        <v/>
      </c>
      <c r="AI274" t="str">
        <f>IFERROR(IF(AH274="enewsletters",IF(AF274+1&gt;VLOOKUP(AK274,Table33[#All],6,FALSE),VLOOKUP(AK274,Table33[#All],7,FALSE),VLOOKUP(AK274,Table33[#All],5,FALSE)),""),"")</f>
        <v/>
      </c>
      <c r="AJ274" t="str">
        <f>IFERROR(VLOOKUP(AK274,Table33[#All],4,FALSE),"")</f>
        <v/>
      </c>
      <c r="AK274">
        <f t="shared" si="79"/>
        <v>0</v>
      </c>
    </row>
    <row r="275" spans="4:37" x14ac:dyDescent="0.25">
      <c r="D275" s="6"/>
      <c r="I275" s="7"/>
      <c r="N275" s="7"/>
      <c r="O275" s="7"/>
      <c r="P275" s="7"/>
      <c r="Q275" s="7"/>
      <c r="R275" s="7"/>
      <c r="T275" s="7"/>
      <c r="V275" s="7"/>
      <c r="W275" t="str">
        <f t="shared" si="80"/>
        <v/>
      </c>
      <c r="X275" t="str">
        <f t="shared" si="72"/>
        <v/>
      </c>
      <c r="Y275" t="str">
        <f t="shared" si="73"/>
        <v/>
      </c>
      <c r="Z275" t="str">
        <f t="shared" si="74"/>
        <v/>
      </c>
      <c r="AA275" t="str">
        <f t="shared" si="75"/>
        <v/>
      </c>
      <c r="AB275" t="str">
        <f>IFERROR(VLOOKUP(AK275,Table33[#All],2,FALSE),"")</f>
        <v/>
      </c>
      <c r="AC275" t="str">
        <f t="shared" si="81"/>
        <v/>
      </c>
      <c r="AD275" t="str">
        <f t="shared" si="76"/>
        <v/>
      </c>
      <c r="AE275" t="str">
        <f>IF(B275="","",VLOOKUP(AD275,vlookup!$A$1:$B$12,2,FALSE))</f>
        <v/>
      </c>
      <c r="AF275" s="1" t="str">
        <f t="shared" si="77"/>
        <v/>
      </c>
      <c r="AG275" s="4" t="str">
        <f t="shared" si="78"/>
        <v/>
      </c>
      <c r="AH275" t="str">
        <f>IFERROR(VLOOKUP(AK275,Table33[#All],3,FALSE),"")</f>
        <v/>
      </c>
      <c r="AI275" t="str">
        <f>IFERROR(IF(AH275="enewsletters",IF(AF275+1&gt;VLOOKUP(AK275,Table33[#All],6,FALSE),VLOOKUP(AK275,Table33[#All],7,FALSE),VLOOKUP(AK275,Table33[#All],5,FALSE)),""),"")</f>
        <v/>
      </c>
      <c r="AJ275" t="str">
        <f>IFERROR(VLOOKUP(AK275,Table33[#All],4,FALSE),"")</f>
        <v/>
      </c>
      <c r="AK275">
        <f t="shared" si="79"/>
        <v>0</v>
      </c>
    </row>
    <row r="276" spans="4:37" x14ac:dyDescent="0.25">
      <c r="D276" s="6"/>
      <c r="I276" s="7"/>
      <c r="N276" s="7"/>
      <c r="O276" s="7"/>
      <c r="P276" s="7"/>
      <c r="Q276" s="7"/>
      <c r="R276" s="7"/>
      <c r="T276" s="7"/>
      <c r="V276" s="7"/>
      <c r="W276" t="str">
        <f t="shared" si="80"/>
        <v/>
      </c>
      <c r="X276" t="str">
        <f t="shared" si="72"/>
        <v/>
      </c>
      <c r="Y276" t="str">
        <f t="shared" si="73"/>
        <v/>
      </c>
      <c r="Z276" t="str">
        <f t="shared" si="74"/>
        <v/>
      </c>
      <c r="AA276" t="str">
        <f t="shared" si="75"/>
        <v/>
      </c>
      <c r="AB276" t="str">
        <f>IFERROR(VLOOKUP(AK276,Table33[#All],2,FALSE),"")</f>
        <v/>
      </c>
      <c r="AC276" t="str">
        <f t="shared" si="81"/>
        <v/>
      </c>
      <c r="AD276" t="str">
        <f t="shared" si="76"/>
        <v/>
      </c>
      <c r="AE276" t="str">
        <f>IF(B276="","",VLOOKUP(AD276,vlookup!$A$1:$B$12,2,FALSE))</f>
        <v/>
      </c>
      <c r="AF276" s="1" t="str">
        <f t="shared" si="77"/>
        <v/>
      </c>
      <c r="AG276" s="4" t="str">
        <f t="shared" si="78"/>
        <v/>
      </c>
      <c r="AH276" t="str">
        <f>IFERROR(VLOOKUP(AK276,Table33[#All],3,FALSE),"")</f>
        <v/>
      </c>
      <c r="AI276" t="str">
        <f>IFERROR(IF(AH276="enewsletters",IF(AF276+1&gt;VLOOKUP(AK276,Table33[#All],6,FALSE),VLOOKUP(AK276,Table33[#All],7,FALSE),VLOOKUP(AK276,Table33[#All],5,FALSE)),""),"")</f>
        <v/>
      </c>
      <c r="AJ276" t="str">
        <f>IFERROR(VLOOKUP(AK276,Table33[#All],4,FALSE),"")</f>
        <v/>
      </c>
      <c r="AK276">
        <f t="shared" si="79"/>
        <v>0</v>
      </c>
    </row>
    <row r="277" spans="4:37" x14ac:dyDescent="0.25">
      <c r="D277" s="6"/>
      <c r="I277" s="7"/>
      <c r="N277" s="7"/>
      <c r="O277" s="7"/>
      <c r="P277" s="7"/>
      <c r="Q277" s="7"/>
      <c r="R277" s="7"/>
      <c r="T277" s="7"/>
      <c r="V277" s="7"/>
      <c r="W277" t="str">
        <f t="shared" si="80"/>
        <v/>
      </c>
      <c r="X277" t="str">
        <f t="shared" si="72"/>
        <v/>
      </c>
      <c r="Y277" t="str">
        <f t="shared" si="73"/>
        <v/>
      </c>
      <c r="Z277" t="str">
        <f t="shared" si="74"/>
        <v/>
      </c>
      <c r="AA277" t="str">
        <f t="shared" si="75"/>
        <v/>
      </c>
      <c r="AB277" t="str">
        <f>IFERROR(VLOOKUP(AK277,Table33[#All],2,FALSE),"")</f>
        <v/>
      </c>
      <c r="AC277" t="str">
        <f t="shared" si="81"/>
        <v/>
      </c>
      <c r="AD277" t="str">
        <f t="shared" si="76"/>
        <v/>
      </c>
      <c r="AE277" t="str">
        <f>IF(B277="","",VLOOKUP(AD277,vlookup!$A$1:$B$12,2,FALSE))</f>
        <v/>
      </c>
      <c r="AF277" s="1" t="str">
        <f t="shared" si="77"/>
        <v/>
      </c>
      <c r="AG277" s="4" t="str">
        <f t="shared" si="78"/>
        <v/>
      </c>
      <c r="AH277" t="str">
        <f>IFERROR(VLOOKUP(AK277,Table33[#All],3,FALSE),"")</f>
        <v/>
      </c>
      <c r="AI277" t="str">
        <f>IFERROR(IF(AH277="enewsletters",IF(AF277+1&gt;VLOOKUP(AK277,Table33[#All],6,FALSE),VLOOKUP(AK277,Table33[#All],7,FALSE),VLOOKUP(AK277,Table33[#All],5,FALSE)),""),"")</f>
        <v/>
      </c>
      <c r="AJ277" t="str">
        <f>IFERROR(VLOOKUP(AK277,Table33[#All],4,FALSE),"")</f>
        <v/>
      </c>
      <c r="AK277">
        <f t="shared" si="79"/>
        <v>0</v>
      </c>
    </row>
    <row r="278" spans="4:37" x14ac:dyDescent="0.25">
      <c r="D278" s="6"/>
      <c r="I278" s="7"/>
      <c r="N278" s="7"/>
      <c r="O278" s="7"/>
      <c r="P278" s="7"/>
      <c r="Q278" s="7"/>
      <c r="R278" s="7"/>
      <c r="T278" s="7"/>
      <c r="V278" s="7"/>
      <c r="W278" t="str">
        <f t="shared" si="80"/>
        <v/>
      </c>
      <c r="X278" t="str">
        <f t="shared" si="72"/>
        <v/>
      </c>
      <c r="Y278" t="str">
        <f t="shared" si="73"/>
        <v/>
      </c>
      <c r="Z278" t="str">
        <f t="shared" si="74"/>
        <v/>
      </c>
      <c r="AA278" t="str">
        <f t="shared" si="75"/>
        <v/>
      </c>
      <c r="AB278" t="str">
        <f>IFERROR(VLOOKUP(AK278,Table33[#All],2,FALSE),"")</f>
        <v/>
      </c>
      <c r="AC278" t="str">
        <f t="shared" si="81"/>
        <v/>
      </c>
      <c r="AD278" t="str">
        <f t="shared" si="76"/>
        <v/>
      </c>
      <c r="AE278" t="str">
        <f>IF(B278="","",VLOOKUP(AD278,vlookup!$A$1:$B$12,2,FALSE))</f>
        <v/>
      </c>
      <c r="AF278" s="1" t="str">
        <f t="shared" si="77"/>
        <v/>
      </c>
      <c r="AG278" s="4" t="str">
        <f t="shared" si="78"/>
        <v/>
      </c>
      <c r="AH278" t="str">
        <f>IFERROR(VLOOKUP(AK278,Table33[#All],3,FALSE),"")</f>
        <v/>
      </c>
      <c r="AI278" t="str">
        <f>IFERROR(IF(AH278="enewsletters",IF(AF278+1&gt;VLOOKUP(AK278,Table33[#All],6,FALSE),VLOOKUP(AK278,Table33[#All],7,FALSE),VLOOKUP(AK278,Table33[#All],5,FALSE)),""),"")</f>
        <v/>
      </c>
      <c r="AJ278" t="str">
        <f>IFERROR(VLOOKUP(AK278,Table33[#All],4,FALSE),"")</f>
        <v/>
      </c>
      <c r="AK278">
        <f t="shared" si="79"/>
        <v>0</v>
      </c>
    </row>
    <row r="279" spans="4:37" x14ac:dyDescent="0.25">
      <c r="D279" s="6"/>
      <c r="I279" s="7"/>
      <c r="N279" s="7"/>
      <c r="O279" s="7"/>
      <c r="P279" s="7"/>
      <c r="Q279" s="7"/>
      <c r="R279" s="7"/>
      <c r="T279" s="7"/>
      <c r="V279" s="7"/>
      <c r="W279" t="str">
        <f t="shared" si="80"/>
        <v/>
      </c>
      <c r="X279" t="str">
        <f t="shared" si="72"/>
        <v/>
      </c>
      <c r="Y279" t="str">
        <f t="shared" si="73"/>
        <v/>
      </c>
      <c r="Z279" t="str">
        <f t="shared" si="74"/>
        <v/>
      </c>
      <c r="AA279" t="str">
        <f t="shared" si="75"/>
        <v/>
      </c>
      <c r="AB279" t="str">
        <f>IFERROR(VLOOKUP(AK279,Table33[#All],2,FALSE),"")</f>
        <v/>
      </c>
      <c r="AC279" t="str">
        <f t="shared" si="81"/>
        <v/>
      </c>
      <c r="AD279" t="str">
        <f t="shared" si="76"/>
        <v/>
      </c>
      <c r="AE279" t="str">
        <f>IF(B279="","",VLOOKUP(AD279,vlookup!$A$1:$B$12,2,FALSE))</f>
        <v/>
      </c>
      <c r="AF279" s="1" t="str">
        <f t="shared" si="77"/>
        <v/>
      </c>
      <c r="AG279" s="4" t="str">
        <f t="shared" si="78"/>
        <v/>
      </c>
      <c r="AH279" t="str">
        <f>IFERROR(VLOOKUP(AK279,Table33[#All],3,FALSE),"")</f>
        <v/>
      </c>
      <c r="AI279" t="str">
        <f>IFERROR(IF(AH279="enewsletters",IF(AF279+1&gt;VLOOKUP(AK279,Table33[#All],6,FALSE),VLOOKUP(AK279,Table33[#All],7,FALSE),VLOOKUP(AK279,Table33[#All],5,FALSE)),""),"")</f>
        <v/>
      </c>
      <c r="AJ279" t="str">
        <f>IFERROR(VLOOKUP(AK279,Table33[#All],4,FALSE),"")</f>
        <v/>
      </c>
      <c r="AK279">
        <f t="shared" si="79"/>
        <v>0</v>
      </c>
    </row>
    <row r="280" spans="4:37" x14ac:dyDescent="0.25">
      <c r="D280" s="6"/>
      <c r="I280" s="7"/>
      <c r="N280" s="7"/>
      <c r="O280" s="7"/>
      <c r="P280" s="7"/>
      <c r="Q280" s="7"/>
      <c r="R280" s="7"/>
      <c r="T280" s="7"/>
      <c r="V280" s="7"/>
      <c r="W280" t="str">
        <f t="shared" si="80"/>
        <v/>
      </c>
      <c r="X280" t="str">
        <f t="shared" si="72"/>
        <v/>
      </c>
      <c r="Y280" t="str">
        <f t="shared" si="73"/>
        <v/>
      </c>
      <c r="Z280" t="str">
        <f t="shared" si="74"/>
        <v/>
      </c>
      <c r="AA280" t="str">
        <f t="shared" si="75"/>
        <v/>
      </c>
      <c r="AB280" t="str">
        <f>IFERROR(VLOOKUP(AK280,Table33[#All],2,FALSE),"")</f>
        <v/>
      </c>
      <c r="AC280" t="str">
        <f t="shared" si="81"/>
        <v/>
      </c>
      <c r="AD280" t="str">
        <f t="shared" si="76"/>
        <v/>
      </c>
      <c r="AE280" t="str">
        <f>IF(B280="","",VLOOKUP(AD280,vlookup!$A$1:$B$12,2,FALSE))</f>
        <v/>
      </c>
      <c r="AF280" s="1" t="str">
        <f t="shared" si="77"/>
        <v/>
      </c>
      <c r="AG280" s="4" t="str">
        <f t="shared" si="78"/>
        <v/>
      </c>
      <c r="AH280" t="str">
        <f>IFERROR(VLOOKUP(AK280,Table33[#All],3,FALSE),"")</f>
        <v/>
      </c>
      <c r="AI280" t="str">
        <f>IFERROR(IF(AH280="enewsletters",IF(AF280+1&gt;VLOOKUP(AK280,Table33[#All],6,FALSE),VLOOKUP(AK280,Table33[#All],7,FALSE),VLOOKUP(AK280,Table33[#All],5,FALSE)),""),"")</f>
        <v/>
      </c>
      <c r="AJ280" t="str">
        <f>IFERROR(VLOOKUP(AK280,Table33[#All],4,FALSE),"")</f>
        <v/>
      </c>
      <c r="AK280">
        <f t="shared" si="79"/>
        <v>0</v>
      </c>
    </row>
    <row r="281" spans="4:37" x14ac:dyDescent="0.25">
      <c r="D281" s="6"/>
      <c r="I281" s="7"/>
      <c r="N281" s="7"/>
      <c r="O281" s="7"/>
      <c r="P281" s="7"/>
      <c r="Q281" s="7"/>
      <c r="R281" s="7"/>
      <c r="T281" s="7"/>
      <c r="V281" s="7"/>
      <c r="W281" t="str">
        <f t="shared" si="80"/>
        <v/>
      </c>
      <c r="X281" t="str">
        <f t="shared" si="72"/>
        <v/>
      </c>
      <c r="Y281" t="str">
        <f t="shared" si="73"/>
        <v/>
      </c>
      <c r="Z281" t="str">
        <f t="shared" si="74"/>
        <v/>
      </c>
      <c r="AA281" t="str">
        <f t="shared" si="75"/>
        <v/>
      </c>
      <c r="AB281" t="str">
        <f>IFERROR(VLOOKUP(AK281,Table33[#All],2,FALSE),"")</f>
        <v/>
      </c>
      <c r="AC281" t="str">
        <f t="shared" si="81"/>
        <v/>
      </c>
      <c r="AD281" t="str">
        <f t="shared" si="76"/>
        <v/>
      </c>
      <c r="AE281" t="str">
        <f>IF(B281="","",VLOOKUP(AD281,vlookup!$A$1:$B$12,2,FALSE))</f>
        <v/>
      </c>
      <c r="AF281" s="1" t="str">
        <f t="shared" si="77"/>
        <v/>
      </c>
      <c r="AG281" s="4" t="str">
        <f t="shared" si="78"/>
        <v/>
      </c>
      <c r="AH281" t="str">
        <f>IFERROR(VLOOKUP(AK281,Table33[#All],3,FALSE),"")</f>
        <v/>
      </c>
      <c r="AI281" t="str">
        <f>IFERROR(IF(AH281="enewsletters",IF(AF281+1&gt;VLOOKUP(AK281,Table33[#All],6,FALSE),VLOOKUP(AK281,Table33[#All],7,FALSE),VLOOKUP(AK281,Table33[#All],5,FALSE)),""),"")</f>
        <v/>
      </c>
      <c r="AJ281" t="str">
        <f>IFERROR(VLOOKUP(AK281,Table33[#All],4,FALSE),"")</f>
        <v/>
      </c>
      <c r="AK281">
        <f t="shared" si="79"/>
        <v>0</v>
      </c>
    </row>
    <row r="282" spans="4:37" x14ac:dyDescent="0.25">
      <c r="D282" s="6"/>
      <c r="I282" s="7"/>
      <c r="N282" s="7"/>
      <c r="O282" s="7"/>
      <c r="P282" s="7"/>
      <c r="Q282" s="7"/>
      <c r="R282" s="7"/>
      <c r="T282" s="7"/>
      <c r="V282" s="7"/>
      <c r="W282" t="str">
        <f t="shared" si="80"/>
        <v/>
      </c>
      <c r="X282" t="str">
        <f t="shared" si="72"/>
        <v/>
      </c>
      <c r="Y282" t="str">
        <f t="shared" si="73"/>
        <v/>
      </c>
      <c r="Z282" t="str">
        <f t="shared" si="74"/>
        <v/>
      </c>
      <c r="AA282" t="str">
        <f t="shared" si="75"/>
        <v/>
      </c>
      <c r="AB282" t="str">
        <f>IFERROR(VLOOKUP(AK282,Table33[#All],2,FALSE),"")</f>
        <v/>
      </c>
      <c r="AC282" t="str">
        <f t="shared" si="81"/>
        <v/>
      </c>
      <c r="AD282" t="str">
        <f t="shared" si="76"/>
        <v/>
      </c>
      <c r="AE282" t="str">
        <f>IF(B282="","",VLOOKUP(AD282,vlookup!$A$1:$B$12,2,FALSE))</f>
        <v/>
      </c>
      <c r="AF282" s="1" t="str">
        <f t="shared" si="77"/>
        <v/>
      </c>
      <c r="AG282" s="4" t="str">
        <f t="shared" si="78"/>
        <v/>
      </c>
      <c r="AH282" t="str">
        <f>IFERROR(VLOOKUP(AK282,Table33[#All],3,FALSE),"")</f>
        <v/>
      </c>
      <c r="AI282" t="str">
        <f>IFERROR(IF(AH282="enewsletters",IF(AF282+1&gt;VLOOKUP(AK282,Table33[#All],6,FALSE),VLOOKUP(AK282,Table33[#All],7,FALSE),VLOOKUP(AK282,Table33[#All],5,FALSE)),""),"")</f>
        <v/>
      </c>
      <c r="AJ282" t="str">
        <f>IFERROR(VLOOKUP(AK282,Table33[#All],4,FALSE),"")</f>
        <v/>
      </c>
      <c r="AK282">
        <f t="shared" si="79"/>
        <v>0</v>
      </c>
    </row>
    <row r="283" spans="4:37" x14ac:dyDescent="0.25">
      <c r="D283" s="6"/>
      <c r="I283" s="7"/>
      <c r="N283" s="7"/>
      <c r="O283" s="7"/>
      <c r="P283" s="7"/>
      <c r="Q283" s="7"/>
      <c r="R283" s="7"/>
      <c r="T283" s="7"/>
      <c r="V283" s="7"/>
      <c r="W283" t="str">
        <f t="shared" si="80"/>
        <v/>
      </c>
      <c r="X283" t="str">
        <f t="shared" si="72"/>
        <v/>
      </c>
      <c r="Y283" t="str">
        <f t="shared" si="73"/>
        <v/>
      </c>
      <c r="Z283" t="str">
        <f t="shared" si="74"/>
        <v/>
      </c>
      <c r="AA283" t="str">
        <f t="shared" si="75"/>
        <v/>
      </c>
      <c r="AB283" t="str">
        <f>IFERROR(VLOOKUP(AK283,Table33[#All],2,FALSE),"")</f>
        <v/>
      </c>
      <c r="AC283" t="str">
        <f t="shared" si="81"/>
        <v/>
      </c>
      <c r="AD283" t="str">
        <f t="shared" si="76"/>
        <v/>
      </c>
      <c r="AE283" t="str">
        <f>IF(B283="","",VLOOKUP(AD283,vlookup!$A$1:$B$12,2,FALSE))</f>
        <v/>
      </c>
      <c r="AF283" s="1" t="str">
        <f t="shared" si="77"/>
        <v/>
      </c>
      <c r="AG283" s="4" t="str">
        <f t="shared" si="78"/>
        <v/>
      </c>
      <c r="AH283" t="str">
        <f>IFERROR(VLOOKUP(AK283,Table33[#All],3,FALSE),"")</f>
        <v/>
      </c>
      <c r="AI283" t="str">
        <f>IFERROR(IF(AH283="enewsletters",IF(AF283+1&gt;VLOOKUP(AK283,Table33[#All],6,FALSE),VLOOKUP(AK283,Table33[#All],7,FALSE),VLOOKUP(AK283,Table33[#All],5,FALSE)),""),"")</f>
        <v/>
      </c>
      <c r="AJ283" t="str">
        <f>IFERROR(VLOOKUP(AK283,Table33[#All],4,FALSE),"")</f>
        <v/>
      </c>
      <c r="AK283">
        <f t="shared" si="79"/>
        <v>0</v>
      </c>
    </row>
    <row r="284" spans="4:37" x14ac:dyDescent="0.25">
      <c r="D284" s="6"/>
      <c r="I284" s="7"/>
      <c r="N284" s="7"/>
      <c r="O284" s="7"/>
      <c r="P284" s="7"/>
      <c r="Q284" s="7"/>
      <c r="R284" s="7"/>
      <c r="T284" s="7"/>
      <c r="V284" s="7"/>
      <c r="W284" t="str">
        <f t="shared" si="80"/>
        <v/>
      </c>
      <c r="X284" t="str">
        <f t="shared" si="72"/>
        <v/>
      </c>
      <c r="Y284" t="str">
        <f t="shared" si="73"/>
        <v/>
      </c>
      <c r="Z284" t="str">
        <f t="shared" si="74"/>
        <v/>
      </c>
      <c r="AA284" t="str">
        <f t="shared" si="75"/>
        <v/>
      </c>
      <c r="AB284" t="str">
        <f>IFERROR(VLOOKUP(AK284,Table33[#All],2,FALSE),"")</f>
        <v/>
      </c>
      <c r="AC284" t="str">
        <f t="shared" si="81"/>
        <v/>
      </c>
      <c r="AD284" t="str">
        <f t="shared" si="76"/>
        <v/>
      </c>
      <c r="AE284" t="str">
        <f>IF(B284="","",VLOOKUP(AD284,vlookup!$A$1:$B$12,2,FALSE))</f>
        <v/>
      </c>
      <c r="AF284" s="1" t="str">
        <f t="shared" si="77"/>
        <v/>
      </c>
      <c r="AG284" s="4" t="str">
        <f t="shared" si="78"/>
        <v/>
      </c>
      <c r="AH284" t="str">
        <f>IFERROR(VLOOKUP(AK284,Table33[#All],3,FALSE),"")</f>
        <v/>
      </c>
      <c r="AI284" t="str">
        <f>IFERROR(IF(AH284="enewsletters",IF(AF284+1&gt;VLOOKUP(AK284,Table33[#All],6,FALSE),VLOOKUP(AK284,Table33[#All],7,FALSE),VLOOKUP(AK284,Table33[#All],5,FALSE)),""),"")</f>
        <v/>
      </c>
      <c r="AJ284" t="str">
        <f>IFERROR(VLOOKUP(AK284,Table33[#All],4,FALSE),"")</f>
        <v/>
      </c>
      <c r="AK284">
        <f t="shared" si="79"/>
        <v>0</v>
      </c>
    </row>
    <row r="285" spans="4:37" x14ac:dyDescent="0.25">
      <c r="D285" s="6"/>
      <c r="I285" s="7"/>
      <c r="N285" s="7"/>
      <c r="O285" s="7"/>
      <c r="P285" s="7"/>
      <c r="Q285" s="7"/>
      <c r="R285" s="7"/>
      <c r="T285" s="7"/>
      <c r="V285" s="7"/>
      <c r="W285" t="str">
        <f t="shared" si="80"/>
        <v/>
      </c>
      <c r="X285" t="str">
        <f t="shared" si="72"/>
        <v/>
      </c>
      <c r="Y285" t="str">
        <f t="shared" si="73"/>
        <v/>
      </c>
      <c r="Z285" t="str">
        <f t="shared" si="74"/>
        <v/>
      </c>
      <c r="AA285" t="str">
        <f t="shared" si="75"/>
        <v/>
      </c>
      <c r="AB285" t="str">
        <f>IFERROR(VLOOKUP(AK285,Table33[#All],2,FALSE),"")</f>
        <v/>
      </c>
      <c r="AC285" t="str">
        <f t="shared" si="81"/>
        <v/>
      </c>
      <c r="AD285" t="str">
        <f t="shared" si="76"/>
        <v/>
      </c>
      <c r="AE285" t="str">
        <f>IF(B285="","",VLOOKUP(AD285,vlookup!$A$1:$B$12,2,FALSE))</f>
        <v/>
      </c>
      <c r="AF285" s="1" t="str">
        <f t="shared" si="77"/>
        <v/>
      </c>
      <c r="AG285" s="4" t="str">
        <f t="shared" si="78"/>
        <v/>
      </c>
      <c r="AH285" t="str">
        <f>IFERROR(VLOOKUP(AK285,Table33[#All],3,FALSE),"")</f>
        <v/>
      </c>
      <c r="AI285" t="str">
        <f>IFERROR(IF(AH285="enewsletters",IF(AF285+1&gt;VLOOKUP(AK285,Table33[#All],6,FALSE),VLOOKUP(AK285,Table33[#All],7,FALSE),VLOOKUP(AK285,Table33[#All],5,FALSE)),""),"")</f>
        <v/>
      </c>
      <c r="AJ285" t="str">
        <f>IFERROR(VLOOKUP(AK285,Table33[#All],4,FALSE),"")</f>
        <v/>
      </c>
      <c r="AK285">
        <f t="shared" si="79"/>
        <v>0</v>
      </c>
    </row>
    <row r="286" spans="4:37" x14ac:dyDescent="0.25">
      <c r="D286" s="6"/>
      <c r="I286" s="7"/>
      <c r="N286" s="7"/>
      <c r="O286" s="7"/>
      <c r="P286" s="7"/>
      <c r="Q286" s="7"/>
      <c r="R286" s="7"/>
      <c r="T286" s="7"/>
      <c r="V286" s="7"/>
      <c r="W286" t="str">
        <f t="shared" si="80"/>
        <v/>
      </c>
      <c r="X286" t="str">
        <f t="shared" si="72"/>
        <v/>
      </c>
      <c r="Y286" t="str">
        <f t="shared" si="73"/>
        <v/>
      </c>
      <c r="Z286" t="str">
        <f t="shared" si="74"/>
        <v/>
      </c>
      <c r="AA286" t="str">
        <f t="shared" si="75"/>
        <v/>
      </c>
      <c r="AB286" t="str">
        <f>IFERROR(VLOOKUP(AK286,Table33[#All],2,FALSE),"")</f>
        <v/>
      </c>
      <c r="AC286" t="str">
        <f t="shared" si="81"/>
        <v/>
      </c>
      <c r="AD286" t="str">
        <f t="shared" si="76"/>
        <v/>
      </c>
      <c r="AE286" t="str">
        <f>IF(B286="","",VLOOKUP(AD286,vlookup!$A$1:$B$12,2,FALSE))</f>
        <v/>
      </c>
      <c r="AF286" s="1" t="str">
        <f t="shared" si="77"/>
        <v/>
      </c>
      <c r="AG286" s="4" t="str">
        <f t="shared" si="78"/>
        <v/>
      </c>
      <c r="AH286" t="str">
        <f>IFERROR(VLOOKUP(AK286,Table33[#All],3,FALSE),"")</f>
        <v/>
      </c>
      <c r="AI286" t="str">
        <f>IFERROR(IF(AH286="enewsletters",IF(AF286+1&gt;VLOOKUP(AK286,Table33[#All],6,FALSE),VLOOKUP(AK286,Table33[#All],7,FALSE),VLOOKUP(AK286,Table33[#All],5,FALSE)),""),"")</f>
        <v/>
      </c>
      <c r="AJ286" t="str">
        <f>IFERROR(VLOOKUP(AK286,Table33[#All],4,FALSE),"")</f>
        <v/>
      </c>
      <c r="AK286">
        <f t="shared" si="79"/>
        <v>0</v>
      </c>
    </row>
    <row r="287" spans="4:37" x14ac:dyDescent="0.25">
      <c r="D287" s="6"/>
      <c r="I287" s="7"/>
      <c r="N287" s="7"/>
      <c r="O287" s="7"/>
      <c r="P287" s="7"/>
      <c r="Q287" s="7"/>
      <c r="R287" s="7"/>
      <c r="T287" s="7"/>
      <c r="V287" s="7"/>
      <c r="W287" t="str">
        <f t="shared" si="80"/>
        <v/>
      </c>
      <c r="X287" t="str">
        <f t="shared" si="72"/>
        <v/>
      </c>
      <c r="Y287" t="str">
        <f t="shared" si="73"/>
        <v/>
      </c>
      <c r="Z287" t="str">
        <f t="shared" si="74"/>
        <v/>
      </c>
      <c r="AA287" t="str">
        <f t="shared" si="75"/>
        <v/>
      </c>
      <c r="AB287" t="str">
        <f>IFERROR(VLOOKUP(AK287,Table33[#All],2,FALSE),"")</f>
        <v/>
      </c>
      <c r="AC287" t="str">
        <f t="shared" si="81"/>
        <v/>
      </c>
      <c r="AD287" t="str">
        <f t="shared" si="76"/>
        <v/>
      </c>
      <c r="AE287" t="str">
        <f>IF(B287="","",VLOOKUP(AD287,vlookup!$A$1:$B$12,2,FALSE))</f>
        <v/>
      </c>
      <c r="AF287" s="1" t="str">
        <f t="shared" si="77"/>
        <v/>
      </c>
      <c r="AG287" s="4" t="str">
        <f t="shared" si="78"/>
        <v/>
      </c>
      <c r="AH287" t="str">
        <f>IFERROR(VLOOKUP(AK287,Table33[#All],3,FALSE),"")</f>
        <v/>
      </c>
      <c r="AI287" t="str">
        <f>IFERROR(IF(AH287="enewsletters",IF(AF287+1&gt;VLOOKUP(AK287,Table33[#All],6,FALSE),VLOOKUP(AK287,Table33[#All],7,FALSE),VLOOKUP(AK287,Table33[#All],5,FALSE)),""),"")</f>
        <v/>
      </c>
      <c r="AJ287" t="str">
        <f>IFERROR(VLOOKUP(AK287,Table33[#All],4,FALSE),"")</f>
        <v/>
      </c>
      <c r="AK287">
        <f t="shared" si="79"/>
        <v>0</v>
      </c>
    </row>
    <row r="288" spans="4:37" x14ac:dyDescent="0.25">
      <c r="D288" s="6"/>
      <c r="I288" s="7"/>
      <c r="N288" s="7"/>
      <c r="O288" s="7"/>
      <c r="P288" s="7"/>
      <c r="Q288" s="7"/>
      <c r="R288" s="7"/>
      <c r="T288" s="7"/>
      <c r="V288" s="7"/>
      <c r="W288" t="str">
        <f t="shared" si="80"/>
        <v/>
      </c>
      <c r="X288" t="str">
        <f t="shared" si="72"/>
        <v/>
      </c>
      <c r="Y288" t="str">
        <f t="shared" si="73"/>
        <v/>
      </c>
      <c r="Z288" t="str">
        <f t="shared" si="74"/>
        <v/>
      </c>
      <c r="AA288" t="str">
        <f t="shared" si="75"/>
        <v/>
      </c>
      <c r="AB288" t="str">
        <f>IFERROR(VLOOKUP(AK288,Table33[#All],2,FALSE),"")</f>
        <v/>
      </c>
      <c r="AC288" t="str">
        <f t="shared" si="81"/>
        <v/>
      </c>
      <c r="AD288" t="str">
        <f t="shared" si="76"/>
        <v/>
      </c>
      <c r="AE288" t="str">
        <f>IF(B288="","",VLOOKUP(AD288,vlookup!$A$1:$B$12,2,FALSE))</f>
        <v/>
      </c>
      <c r="AF288" s="1" t="str">
        <f t="shared" si="77"/>
        <v/>
      </c>
      <c r="AG288" s="4" t="str">
        <f t="shared" si="78"/>
        <v/>
      </c>
      <c r="AH288" t="str">
        <f>IFERROR(VLOOKUP(AK288,Table33[#All],3,FALSE),"")</f>
        <v/>
      </c>
      <c r="AI288" t="str">
        <f>IFERROR(IF(AH288="enewsletters",IF(AF288+1&gt;VLOOKUP(AK288,Table33[#All],6,FALSE),VLOOKUP(AK288,Table33[#All],7,FALSE),VLOOKUP(AK288,Table33[#All],5,FALSE)),""),"")</f>
        <v/>
      </c>
      <c r="AJ288" t="str">
        <f>IFERROR(VLOOKUP(AK288,Table33[#All],4,FALSE),"")</f>
        <v/>
      </c>
      <c r="AK288">
        <f t="shared" si="79"/>
        <v>0</v>
      </c>
    </row>
    <row r="289" spans="4:37" x14ac:dyDescent="0.25">
      <c r="D289" s="6"/>
      <c r="I289" s="7"/>
      <c r="N289" s="7"/>
      <c r="O289" s="7"/>
      <c r="P289" s="7"/>
      <c r="Q289" s="7"/>
      <c r="R289" s="7"/>
      <c r="T289" s="7"/>
      <c r="V289" s="7"/>
      <c r="W289" t="str">
        <f t="shared" si="80"/>
        <v/>
      </c>
      <c r="X289" t="str">
        <f t="shared" si="72"/>
        <v/>
      </c>
      <c r="Y289" t="str">
        <f t="shared" si="73"/>
        <v/>
      </c>
      <c r="Z289" t="str">
        <f t="shared" si="74"/>
        <v/>
      </c>
      <c r="AA289" t="str">
        <f t="shared" si="75"/>
        <v/>
      </c>
      <c r="AB289" t="str">
        <f>IFERROR(VLOOKUP(AK289,Table33[#All],2,FALSE),"")</f>
        <v/>
      </c>
      <c r="AC289" t="str">
        <f t="shared" si="81"/>
        <v/>
      </c>
      <c r="AD289" t="str">
        <f t="shared" si="76"/>
        <v/>
      </c>
      <c r="AE289" t="str">
        <f>IF(B289="","",VLOOKUP(AD289,vlookup!$A$1:$B$12,2,FALSE))</f>
        <v/>
      </c>
      <c r="AF289" s="1" t="str">
        <f t="shared" si="77"/>
        <v/>
      </c>
      <c r="AG289" s="4" t="str">
        <f t="shared" si="78"/>
        <v/>
      </c>
      <c r="AH289" t="str">
        <f>IFERROR(VLOOKUP(AK289,Table33[#All],3,FALSE),"")</f>
        <v/>
      </c>
      <c r="AI289" t="str">
        <f>IFERROR(IF(AH289="enewsletters",IF(AF289+1&gt;VLOOKUP(AK289,Table33[#All],6,FALSE),VLOOKUP(AK289,Table33[#All],7,FALSE),VLOOKUP(AK289,Table33[#All],5,FALSE)),""),"")</f>
        <v/>
      </c>
      <c r="AJ289" t="str">
        <f>IFERROR(VLOOKUP(AK289,Table33[#All],4,FALSE),"")</f>
        <v/>
      </c>
      <c r="AK289">
        <f t="shared" si="79"/>
        <v>0</v>
      </c>
    </row>
    <row r="290" spans="4:37" x14ac:dyDescent="0.25">
      <c r="D290" s="6"/>
      <c r="I290" s="7"/>
      <c r="N290" s="7"/>
      <c r="O290" s="7"/>
      <c r="P290" s="7"/>
      <c r="Q290" s="7"/>
      <c r="R290" s="7"/>
      <c r="T290" s="7"/>
      <c r="V290" s="7"/>
      <c r="W290" t="str">
        <f t="shared" si="80"/>
        <v/>
      </c>
      <c r="X290" t="str">
        <f t="shared" si="72"/>
        <v/>
      </c>
      <c r="Y290" t="str">
        <f t="shared" si="73"/>
        <v/>
      </c>
      <c r="Z290" t="str">
        <f t="shared" si="74"/>
        <v/>
      </c>
      <c r="AA290" t="str">
        <f t="shared" si="75"/>
        <v/>
      </c>
      <c r="AB290" t="str">
        <f>IFERROR(VLOOKUP(AK290,Table33[#All],2,FALSE),"")</f>
        <v/>
      </c>
      <c r="AC290" t="str">
        <f t="shared" si="81"/>
        <v/>
      </c>
      <c r="AD290" t="str">
        <f t="shared" si="76"/>
        <v/>
      </c>
      <c r="AE290" t="str">
        <f>IF(B290="","",VLOOKUP(AD290,vlookup!$A$1:$B$12,2,FALSE))</f>
        <v/>
      </c>
      <c r="AF290" s="1" t="str">
        <f t="shared" si="77"/>
        <v/>
      </c>
      <c r="AG290" s="4" t="str">
        <f t="shared" si="78"/>
        <v/>
      </c>
      <c r="AH290" t="str">
        <f>IFERROR(VLOOKUP(AK290,Table33[#All],3,FALSE),"")</f>
        <v/>
      </c>
      <c r="AI290" t="str">
        <f>IFERROR(IF(AH290="enewsletters",IF(AF290+1&gt;VLOOKUP(AK290,Table33[#All],6,FALSE),VLOOKUP(AK290,Table33[#All],7,FALSE),VLOOKUP(AK290,Table33[#All],5,FALSE)),""),"")</f>
        <v/>
      </c>
      <c r="AJ290" t="str">
        <f>IFERROR(VLOOKUP(AK290,Table33[#All],4,FALSE),"")</f>
        <v/>
      </c>
      <c r="AK290">
        <f t="shared" si="79"/>
        <v>0</v>
      </c>
    </row>
    <row r="291" spans="4:37" x14ac:dyDescent="0.25">
      <c r="D291" s="6"/>
      <c r="I291" s="7"/>
      <c r="N291" s="7"/>
      <c r="O291" s="7"/>
      <c r="P291" s="7"/>
      <c r="Q291" s="7"/>
      <c r="R291" s="7"/>
      <c r="T291" s="7"/>
      <c r="V291" s="7"/>
      <c r="W291" t="str">
        <f t="shared" si="80"/>
        <v/>
      </c>
      <c r="X291" t="str">
        <f t="shared" si="72"/>
        <v/>
      </c>
      <c r="Y291" t="str">
        <f t="shared" si="73"/>
        <v/>
      </c>
      <c r="Z291" t="str">
        <f t="shared" si="74"/>
        <v/>
      </c>
      <c r="AA291" t="str">
        <f t="shared" si="75"/>
        <v/>
      </c>
      <c r="AB291" t="str">
        <f>IFERROR(VLOOKUP(AK291,Table33[#All],2,FALSE),"")</f>
        <v/>
      </c>
      <c r="AC291" t="str">
        <f t="shared" si="81"/>
        <v/>
      </c>
      <c r="AD291" t="str">
        <f t="shared" si="76"/>
        <v/>
      </c>
      <c r="AE291" t="str">
        <f>IF(B291="","",VLOOKUP(AD291,vlookup!$A$1:$B$12,2,FALSE))</f>
        <v/>
      </c>
      <c r="AF291" s="1" t="str">
        <f t="shared" si="77"/>
        <v/>
      </c>
      <c r="AG291" s="4" t="str">
        <f t="shared" si="78"/>
        <v/>
      </c>
      <c r="AH291" t="str">
        <f>IFERROR(VLOOKUP(AK291,Table33[#All],3,FALSE),"")</f>
        <v/>
      </c>
      <c r="AI291" t="str">
        <f>IFERROR(IF(AH291="enewsletters",IF(AF291+1&gt;VLOOKUP(AK291,Table33[#All],6,FALSE),VLOOKUP(AK291,Table33[#All],7,FALSE),VLOOKUP(AK291,Table33[#All],5,FALSE)),""),"")</f>
        <v/>
      </c>
      <c r="AJ291" t="str">
        <f>IFERROR(VLOOKUP(AK291,Table33[#All],4,FALSE),"")</f>
        <v/>
      </c>
      <c r="AK291">
        <f t="shared" si="79"/>
        <v>0</v>
      </c>
    </row>
    <row r="292" spans="4:37" x14ac:dyDescent="0.25">
      <c r="D292" s="6"/>
      <c r="I292" s="7"/>
      <c r="N292" s="7"/>
      <c r="O292" s="7"/>
      <c r="P292" s="7"/>
      <c r="Q292" s="7"/>
      <c r="R292" s="7"/>
      <c r="T292" s="7"/>
      <c r="V292" s="7"/>
      <c r="W292" t="str">
        <f t="shared" si="80"/>
        <v/>
      </c>
      <c r="X292" t="str">
        <f t="shared" si="72"/>
        <v/>
      </c>
      <c r="Y292" t="str">
        <f t="shared" si="73"/>
        <v/>
      </c>
      <c r="Z292" t="str">
        <f t="shared" si="74"/>
        <v/>
      </c>
      <c r="AA292" t="str">
        <f t="shared" si="75"/>
        <v/>
      </c>
      <c r="AB292" t="str">
        <f>IFERROR(VLOOKUP(AK292,Table33[#All],2,FALSE),"")</f>
        <v/>
      </c>
      <c r="AC292" t="str">
        <f t="shared" si="81"/>
        <v/>
      </c>
      <c r="AD292" t="str">
        <f t="shared" si="76"/>
        <v/>
      </c>
      <c r="AE292" t="str">
        <f>IF(B292="","",VLOOKUP(AD292,vlookup!$A$1:$B$12,2,FALSE))</f>
        <v/>
      </c>
      <c r="AF292" s="1" t="str">
        <f t="shared" si="77"/>
        <v/>
      </c>
      <c r="AG292" s="4" t="str">
        <f t="shared" si="78"/>
        <v/>
      </c>
      <c r="AH292" t="str">
        <f>IFERROR(VLOOKUP(AK292,Table33[#All],3,FALSE),"")</f>
        <v/>
      </c>
      <c r="AI292" t="str">
        <f>IFERROR(IF(AH292="enewsletters",IF(AF292+1&gt;VLOOKUP(AK292,Table33[#All],6,FALSE),VLOOKUP(AK292,Table33[#All],7,FALSE),VLOOKUP(AK292,Table33[#All],5,FALSE)),""),"")</f>
        <v/>
      </c>
      <c r="AJ292" t="str">
        <f>IFERROR(VLOOKUP(AK292,Table33[#All],4,FALSE),"")</f>
        <v/>
      </c>
      <c r="AK292">
        <f t="shared" si="79"/>
        <v>0</v>
      </c>
    </row>
    <row r="293" spans="4:37" x14ac:dyDescent="0.25">
      <c r="D293" s="6"/>
      <c r="I293" s="7"/>
      <c r="N293" s="7"/>
      <c r="O293" s="7"/>
      <c r="P293" s="7"/>
      <c r="Q293" s="7"/>
      <c r="R293" s="7"/>
      <c r="T293" s="7"/>
      <c r="V293" s="7"/>
      <c r="W293" t="str">
        <f t="shared" si="80"/>
        <v/>
      </c>
      <c r="X293" t="str">
        <f t="shared" si="72"/>
        <v/>
      </c>
      <c r="Y293" t="str">
        <f t="shared" si="73"/>
        <v/>
      </c>
      <c r="Z293" t="str">
        <f t="shared" si="74"/>
        <v/>
      </c>
      <c r="AA293" t="str">
        <f t="shared" si="75"/>
        <v/>
      </c>
      <c r="AB293" t="str">
        <f>IFERROR(VLOOKUP(AK293,Table33[#All],2,FALSE),"")</f>
        <v/>
      </c>
      <c r="AC293" t="str">
        <f t="shared" si="81"/>
        <v/>
      </c>
      <c r="AD293" t="str">
        <f t="shared" si="76"/>
        <v/>
      </c>
      <c r="AE293" t="str">
        <f>IF(B293="","",VLOOKUP(AD293,vlookup!$A$1:$B$12,2,FALSE))</f>
        <v/>
      </c>
      <c r="AF293" s="1" t="str">
        <f t="shared" si="77"/>
        <v/>
      </c>
      <c r="AG293" s="4" t="str">
        <f t="shared" si="78"/>
        <v/>
      </c>
      <c r="AH293" t="str">
        <f>IFERROR(VLOOKUP(AK293,Table33[#All],3,FALSE),"")</f>
        <v/>
      </c>
      <c r="AI293" t="str">
        <f>IFERROR(IF(AH293="enewsletters",IF(AF293+1&gt;VLOOKUP(AK293,Table33[#All],6,FALSE),VLOOKUP(AK293,Table33[#All],7,FALSE),VLOOKUP(AK293,Table33[#All],5,FALSE)),""),"")</f>
        <v/>
      </c>
      <c r="AJ293" t="str">
        <f>IFERROR(VLOOKUP(AK293,Table33[#All],4,FALSE),"")</f>
        <v/>
      </c>
      <c r="AK293">
        <f t="shared" si="79"/>
        <v>0</v>
      </c>
    </row>
    <row r="294" spans="4:37" x14ac:dyDescent="0.25">
      <c r="D294" s="6"/>
      <c r="I294" s="7"/>
      <c r="N294" s="7"/>
      <c r="O294" s="7"/>
      <c r="P294" s="7"/>
      <c r="Q294" s="7"/>
      <c r="R294" s="7"/>
      <c r="T294" s="7"/>
      <c r="V294" s="7"/>
      <c r="W294" t="str">
        <f t="shared" si="80"/>
        <v/>
      </c>
      <c r="X294" t="str">
        <f t="shared" si="72"/>
        <v/>
      </c>
      <c r="Y294" t="str">
        <f t="shared" si="73"/>
        <v/>
      </c>
      <c r="Z294" t="str">
        <f t="shared" si="74"/>
        <v/>
      </c>
      <c r="AA294" t="str">
        <f t="shared" si="75"/>
        <v/>
      </c>
      <c r="AB294" t="str">
        <f>IFERROR(VLOOKUP(AK294,Table33[#All],2,FALSE),"")</f>
        <v/>
      </c>
      <c r="AC294" t="str">
        <f t="shared" si="81"/>
        <v/>
      </c>
      <c r="AD294" t="str">
        <f t="shared" si="76"/>
        <v/>
      </c>
      <c r="AE294" t="str">
        <f>IF(B294="","",VLOOKUP(AD294,vlookup!$A$1:$B$12,2,FALSE))</f>
        <v/>
      </c>
      <c r="AF294" s="1" t="str">
        <f t="shared" si="77"/>
        <v/>
      </c>
      <c r="AG294" s="4" t="str">
        <f t="shared" si="78"/>
        <v/>
      </c>
      <c r="AH294" t="str">
        <f>IFERROR(VLOOKUP(AK294,Table33[#All],3,FALSE),"")</f>
        <v/>
      </c>
      <c r="AI294" t="str">
        <f>IFERROR(IF(AH294="enewsletters",IF(AF294+1&gt;VLOOKUP(AK294,Table33[#All],6,FALSE),VLOOKUP(AK294,Table33[#All],7,FALSE),VLOOKUP(AK294,Table33[#All],5,FALSE)),""),"")</f>
        <v/>
      </c>
      <c r="AJ294" t="str">
        <f>IFERROR(VLOOKUP(AK294,Table33[#All],4,FALSE),"")</f>
        <v/>
      </c>
      <c r="AK294">
        <f t="shared" si="79"/>
        <v>0</v>
      </c>
    </row>
    <row r="295" spans="4:37" x14ac:dyDescent="0.25">
      <c r="D295" s="6"/>
      <c r="I295" s="7"/>
      <c r="N295" s="7"/>
      <c r="O295" s="7"/>
      <c r="P295" s="7"/>
      <c r="Q295" s="7"/>
      <c r="R295" s="7"/>
      <c r="T295" s="7"/>
      <c r="V295" s="7"/>
      <c r="W295" t="str">
        <f t="shared" si="80"/>
        <v/>
      </c>
      <c r="X295" t="str">
        <f t="shared" si="72"/>
        <v/>
      </c>
      <c r="Y295" t="str">
        <f t="shared" si="73"/>
        <v/>
      </c>
      <c r="Z295" t="str">
        <f t="shared" si="74"/>
        <v/>
      </c>
      <c r="AA295" t="str">
        <f t="shared" si="75"/>
        <v/>
      </c>
      <c r="AB295" t="str">
        <f>IFERROR(VLOOKUP(AK295,Table33[#All],2,FALSE),"")</f>
        <v/>
      </c>
      <c r="AC295" t="str">
        <f t="shared" si="81"/>
        <v/>
      </c>
      <c r="AD295" t="str">
        <f t="shared" si="76"/>
        <v/>
      </c>
      <c r="AE295" t="str">
        <f>IF(B295="","",VLOOKUP(AD295,vlookup!$A$1:$B$12,2,FALSE))</f>
        <v/>
      </c>
      <c r="AF295" s="1" t="str">
        <f t="shared" si="77"/>
        <v/>
      </c>
      <c r="AG295" s="4" t="str">
        <f t="shared" si="78"/>
        <v/>
      </c>
      <c r="AH295" t="str">
        <f>IFERROR(VLOOKUP(AK295,Table33[#All],3,FALSE),"")</f>
        <v/>
      </c>
      <c r="AI295" t="str">
        <f>IFERROR(IF(AH295="enewsletters",IF(AF295+1&gt;VLOOKUP(AK295,Table33[#All],6,FALSE),VLOOKUP(AK295,Table33[#All],7,FALSE),VLOOKUP(AK295,Table33[#All],5,FALSE)),""),"")</f>
        <v/>
      </c>
      <c r="AJ295" t="str">
        <f>IFERROR(VLOOKUP(AK295,Table33[#All],4,FALSE),"")</f>
        <v/>
      </c>
      <c r="AK295">
        <f t="shared" si="79"/>
        <v>0</v>
      </c>
    </row>
    <row r="296" spans="4:37" x14ac:dyDescent="0.25">
      <c r="D296" s="6"/>
      <c r="I296" s="7"/>
      <c r="N296" s="7"/>
      <c r="O296" s="7"/>
      <c r="P296" s="7"/>
      <c r="Q296" s="7"/>
      <c r="R296" s="7"/>
      <c r="T296" s="7"/>
      <c r="V296" s="7"/>
      <c r="W296" t="str">
        <f t="shared" si="80"/>
        <v/>
      </c>
      <c r="X296" t="str">
        <f t="shared" si="72"/>
        <v/>
      </c>
      <c r="Y296" t="str">
        <f t="shared" si="73"/>
        <v/>
      </c>
      <c r="Z296" t="str">
        <f t="shared" si="74"/>
        <v/>
      </c>
      <c r="AA296" t="str">
        <f t="shared" si="75"/>
        <v/>
      </c>
      <c r="AB296" t="str">
        <f>IFERROR(VLOOKUP(AK296,Table33[#All],2,FALSE),"")</f>
        <v/>
      </c>
      <c r="AC296" t="str">
        <f t="shared" si="81"/>
        <v/>
      </c>
      <c r="AD296" t="str">
        <f t="shared" si="76"/>
        <v/>
      </c>
      <c r="AE296" t="str">
        <f>IF(B296="","",VLOOKUP(AD296,vlookup!$A$1:$B$12,2,FALSE))</f>
        <v/>
      </c>
      <c r="AF296" s="1" t="str">
        <f t="shared" si="77"/>
        <v/>
      </c>
      <c r="AG296" s="4" t="str">
        <f t="shared" si="78"/>
        <v/>
      </c>
      <c r="AH296" t="str">
        <f>IFERROR(VLOOKUP(AK296,Table33[#All],3,FALSE),"")</f>
        <v/>
      </c>
      <c r="AI296" t="str">
        <f>IFERROR(IF(AH296="enewsletters",IF(AF296+1&gt;VLOOKUP(AK296,Table33[#All],6,FALSE),VLOOKUP(AK296,Table33[#All],7,FALSE),VLOOKUP(AK296,Table33[#All],5,FALSE)),""),"")</f>
        <v/>
      </c>
      <c r="AJ296" t="str">
        <f>IFERROR(VLOOKUP(AK296,Table33[#All],4,FALSE),"")</f>
        <v/>
      </c>
      <c r="AK296">
        <f t="shared" si="79"/>
        <v>0</v>
      </c>
    </row>
    <row r="297" spans="4:37" x14ac:dyDescent="0.25">
      <c r="D297" s="6"/>
      <c r="I297" s="7"/>
      <c r="N297" s="7"/>
      <c r="O297" s="7"/>
      <c r="P297" s="7"/>
      <c r="Q297" s="7"/>
      <c r="R297" s="7"/>
      <c r="T297" s="7"/>
      <c r="V297" s="7"/>
      <c r="W297" t="str">
        <f t="shared" si="80"/>
        <v/>
      </c>
      <c r="X297" t="str">
        <f t="shared" si="72"/>
        <v/>
      </c>
      <c r="Y297" t="str">
        <f t="shared" si="73"/>
        <v/>
      </c>
      <c r="Z297" t="str">
        <f t="shared" si="74"/>
        <v/>
      </c>
      <c r="AA297" t="str">
        <f t="shared" si="75"/>
        <v/>
      </c>
      <c r="AB297" t="str">
        <f>IFERROR(VLOOKUP(AK297,Table33[#All],2,FALSE),"")</f>
        <v/>
      </c>
      <c r="AC297" t="str">
        <f t="shared" si="81"/>
        <v/>
      </c>
      <c r="AD297" t="str">
        <f t="shared" si="76"/>
        <v/>
      </c>
      <c r="AE297" t="str">
        <f>IF(B297="","",VLOOKUP(AD297,vlookup!$A$1:$B$12,2,FALSE))</f>
        <v/>
      </c>
      <c r="AF297" s="1" t="str">
        <f t="shared" si="77"/>
        <v/>
      </c>
      <c r="AG297" s="4" t="str">
        <f t="shared" si="78"/>
        <v/>
      </c>
      <c r="AH297" t="str">
        <f>IFERROR(VLOOKUP(AK297,Table33[#All],3,FALSE),"")</f>
        <v/>
      </c>
      <c r="AI297" t="str">
        <f>IFERROR(IF(AH297="enewsletters",IF(AF297+1&gt;VLOOKUP(AK297,Table33[#All],6,FALSE),VLOOKUP(AK297,Table33[#All],7,FALSE),VLOOKUP(AK297,Table33[#All],5,FALSE)),""),"")</f>
        <v/>
      </c>
      <c r="AJ297" t="str">
        <f>IFERROR(VLOOKUP(AK297,Table33[#All],4,FALSE),"")</f>
        <v/>
      </c>
      <c r="AK297">
        <f t="shared" si="79"/>
        <v>0</v>
      </c>
    </row>
    <row r="298" spans="4:37" x14ac:dyDescent="0.25">
      <c r="D298" s="6"/>
      <c r="I298" s="7"/>
      <c r="N298" s="7"/>
      <c r="O298" s="7"/>
      <c r="P298" s="7"/>
      <c r="Q298" s="7"/>
      <c r="R298" s="7"/>
      <c r="T298" s="7"/>
      <c r="V298" s="7"/>
      <c r="W298" t="str">
        <f t="shared" si="80"/>
        <v/>
      </c>
      <c r="X298" t="str">
        <f t="shared" si="72"/>
        <v/>
      </c>
      <c r="Y298" t="str">
        <f t="shared" si="73"/>
        <v/>
      </c>
      <c r="Z298" t="str">
        <f t="shared" si="74"/>
        <v/>
      </c>
      <c r="AA298" t="str">
        <f t="shared" si="75"/>
        <v/>
      </c>
      <c r="AB298" t="str">
        <f>IFERROR(VLOOKUP(AK298,Table33[#All],2,FALSE),"")</f>
        <v/>
      </c>
      <c r="AC298" t="str">
        <f t="shared" si="81"/>
        <v/>
      </c>
      <c r="AD298" t="str">
        <f t="shared" si="76"/>
        <v/>
      </c>
      <c r="AE298" t="str">
        <f>IF(B298="","",VLOOKUP(AD298,vlookup!$A$1:$B$12,2,FALSE))</f>
        <v/>
      </c>
      <c r="AF298" s="1" t="str">
        <f t="shared" si="77"/>
        <v/>
      </c>
      <c r="AG298" s="4" t="str">
        <f t="shared" si="78"/>
        <v/>
      </c>
      <c r="AH298" t="str">
        <f>IFERROR(VLOOKUP(AK298,Table33[#All],3,FALSE),"")</f>
        <v/>
      </c>
      <c r="AI298" t="str">
        <f>IFERROR(IF(AH298="enewsletters",IF(AF298+1&gt;VLOOKUP(AK298,Table33[#All],6,FALSE),VLOOKUP(AK298,Table33[#All],7,FALSE),VLOOKUP(AK298,Table33[#All],5,FALSE)),""),"")</f>
        <v/>
      </c>
      <c r="AJ298" t="str">
        <f>IFERROR(VLOOKUP(AK298,Table33[#All],4,FALSE),"")</f>
        <v/>
      </c>
      <c r="AK298">
        <f t="shared" si="79"/>
        <v>0</v>
      </c>
    </row>
    <row r="299" spans="4:37" x14ac:dyDescent="0.25">
      <c r="D299" s="6"/>
      <c r="I299" s="7"/>
      <c r="N299" s="7"/>
      <c r="O299" s="7"/>
      <c r="P299" s="7"/>
      <c r="Q299" s="7"/>
      <c r="R299" s="7"/>
      <c r="T299" s="7"/>
      <c r="V299" s="7"/>
      <c r="W299" t="str">
        <f t="shared" si="80"/>
        <v/>
      </c>
      <c r="X299" t="str">
        <f t="shared" si="72"/>
        <v/>
      </c>
      <c r="Y299" t="str">
        <f t="shared" si="73"/>
        <v/>
      </c>
      <c r="Z299" t="str">
        <f t="shared" si="74"/>
        <v/>
      </c>
      <c r="AA299" t="str">
        <f t="shared" si="75"/>
        <v/>
      </c>
      <c r="AB299" t="str">
        <f>IFERROR(VLOOKUP(AK299,Table33[#All],2,FALSE),"")</f>
        <v/>
      </c>
      <c r="AC299" t="str">
        <f t="shared" si="81"/>
        <v/>
      </c>
      <c r="AD299" t="str">
        <f t="shared" si="76"/>
        <v/>
      </c>
      <c r="AE299" t="str">
        <f>IF(B299="","",VLOOKUP(AD299,vlookup!$A$1:$B$12,2,FALSE))</f>
        <v/>
      </c>
      <c r="AF299" s="1" t="str">
        <f t="shared" si="77"/>
        <v/>
      </c>
      <c r="AG299" s="4" t="str">
        <f t="shared" si="78"/>
        <v/>
      </c>
      <c r="AH299" t="str">
        <f>IFERROR(VLOOKUP(AK299,Table33[#All],3,FALSE),"")</f>
        <v/>
      </c>
      <c r="AI299" t="str">
        <f>IFERROR(IF(AH299="enewsletters",IF(AF299+1&gt;VLOOKUP(AK299,Table33[#All],6,FALSE),VLOOKUP(AK299,Table33[#All],7,FALSE),VLOOKUP(AK299,Table33[#All],5,FALSE)),""),"")</f>
        <v/>
      </c>
      <c r="AJ299" t="str">
        <f>IFERROR(VLOOKUP(AK299,Table33[#All],4,FALSE),"")</f>
        <v/>
      </c>
      <c r="AK299">
        <f t="shared" si="79"/>
        <v>0</v>
      </c>
    </row>
    <row r="300" spans="4:37" x14ac:dyDescent="0.25">
      <c r="D300" s="6"/>
      <c r="I300" s="7"/>
      <c r="N300" s="7"/>
      <c r="O300" s="7"/>
      <c r="P300" s="7"/>
      <c r="Q300" s="7"/>
      <c r="R300" s="7"/>
      <c r="T300" s="7"/>
      <c r="V300" s="7"/>
      <c r="W300" t="str">
        <f t="shared" si="80"/>
        <v/>
      </c>
      <c r="X300" t="str">
        <f t="shared" si="72"/>
        <v/>
      </c>
      <c r="Y300" t="str">
        <f t="shared" si="73"/>
        <v/>
      </c>
      <c r="Z300" t="str">
        <f t="shared" si="74"/>
        <v/>
      </c>
      <c r="AA300" t="str">
        <f t="shared" si="75"/>
        <v/>
      </c>
      <c r="AB300" t="str">
        <f>IFERROR(VLOOKUP(AK300,Table33[#All],2,FALSE),"")</f>
        <v/>
      </c>
      <c r="AC300" t="str">
        <f t="shared" si="81"/>
        <v/>
      </c>
      <c r="AD300" t="str">
        <f t="shared" si="76"/>
        <v/>
      </c>
      <c r="AE300" t="str">
        <f>IF(B300="","",VLOOKUP(AD300,vlookup!$A$1:$B$12,2,FALSE))</f>
        <v/>
      </c>
      <c r="AF300" s="1" t="str">
        <f t="shared" si="77"/>
        <v/>
      </c>
      <c r="AG300" s="4" t="str">
        <f t="shared" si="78"/>
        <v/>
      </c>
      <c r="AH300" t="str">
        <f>IFERROR(VLOOKUP(AK300,Table33[#All],3,FALSE),"")</f>
        <v/>
      </c>
      <c r="AI300" t="str">
        <f>IFERROR(IF(AH300="enewsletters",IF(AF300+1&gt;VLOOKUP(AK300,Table33[#All],6,FALSE),VLOOKUP(AK300,Table33[#All],7,FALSE),VLOOKUP(AK300,Table33[#All],5,FALSE)),""),"")</f>
        <v/>
      </c>
      <c r="AJ300" t="str">
        <f>IFERROR(VLOOKUP(AK300,Table33[#All],4,FALSE),"")</f>
        <v/>
      </c>
      <c r="AK300">
        <f t="shared" si="79"/>
        <v>0</v>
      </c>
    </row>
    <row r="301" spans="4:37" x14ac:dyDescent="0.25">
      <c r="D301" s="6"/>
      <c r="I301" s="7"/>
      <c r="N301" s="7"/>
      <c r="O301" s="7"/>
      <c r="P301" s="7"/>
      <c r="Q301" s="7"/>
      <c r="R301" s="7"/>
      <c r="T301" s="7"/>
      <c r="V301" s="7"/>
      <c r="W301" t="str">
        <f t="shared" si="80"/>
        <v/>
      </c>
      <c r="X301" t="str">
        <f t="shared" si="72"/>
        <v/>
      </c>
      <c r="Y301" t="str">
        <f t="shared" si="73"/>
        <v/>
      </c>
      <c r="Z301" t="str">
        <f t="shared" si="74"/>
        <v/>
      </c>
      <c r="AA301" t="str">
        <f t="shared" si="75"/>
        <v/>
      </c>
      <c r="AB301" t="str">
        <f>IFERROR(VLOOKUP(AK301,Table33[#All],2,FALSE),"")</f>
        <v/>
      </c>
      <c r="AC301" t="str">
        <f t="shared" si="81"/>
        <v/>
      </c>
      <c r="AD301" t="str">
        <f t="shared" si="76"/>
        <v/>
      </c>
      <c r="AE301" t="str">
        <f>IF(B301="","",VLOOKUP(AD301,vlookup!$A$1:$B$12,2,FALSE))</f>
        <v/>
      </c>
      <c r="AF301" s="1" t="str">
        <f t="shared" si="77"/>
        <v/>
      </c>
      <c r="AG301" s="4" t="str">
        <f t="shared" si="78"/>
        <v/>
      </c>
      <c r="AH301" t="str">
        <f>IFERROR(VLOOKUP(AK301,Table33[#All],3,FALSE),"")</f>
        <v/>
      </c>
      <c r="AI301" t="str">
        <f>IFERROR(IF(AH301="enewsletters",IF(AF301+1&gt;VLOOKUP(AK301,Table33[#All],6,FALSE),VLOOKUP(AK301,Table33[#All],7,FALSE),VLOOKUP(AK301,Table33[#All],5,FALSE)),""),"")</f>
        <v/>
      </c>
      <c r="AJ301" t="str">
        <f>IFERROR(VLOOKUP(AK301,Table33[#All],4,FALSE),"")</f>
        <v/>
      </c>
      <c r="AK301">
        <f t="shared" si="79"/>
        <v>0</v>
      </c>
    </row>
    <row r="302" spans="4:37" x14ac:dyDescent="0.25">
      <c r="D302" s="6"/>
      <c r="I302" s="7"/>
      <c r="N302" s="7"/>
      <c r="O302" s="7"/>
      <c r="P302" s="7"/>
      <c r="Q302" s="7"/>
      <c r="R302" s="7"/>
      <c r="T302" s="7"/>
      <c r="V302" s="7"/>
      <c r="W302" t="str">
        <f t="shared" si="80"/>
        <v/>
      </c>
      <c r="X302" t="str">
        <f t="shared" si="72"/>
        <v/>
      </c>
      <c r="Y302" t="str">
        <f t="shared" si="73"/>
        <v/>
      </c>
      <c r="Z302" t="str">
        <f t="shared" si="74"/>
        <v/>
      </c>
      <c r="AA302" t="str">
        <f t="shared" si="75"/>
        <v/>
      </c>
      <c r="AB302" t="str">
        <f>IFERROR(VLOOKUP(AK302,Table33[#All],2,FALSE),"")</f>
        <v/>
      </c>
      <c r="AC302" t="str">
        <f t="shared" si="81"/>
        <v/>
      </c>
      <c r="AD302" t="str">
        <f t="shared" si="76"/>
        <v/>
      </c>
      <c r="AE302" t="str">
        <f>IF(B302="","",VLOOKUP(AD302,vlookup!$A$1:$B$12,2,FALSE))</f>
        <v/>
      </c>
      <c r="AF302" s="1" t="str">
        <f t="shared" si="77"/>
        <v/>
      </c>
      <c r="AG302" s="4" t="str">
        <f t="shared" si="78"/>
        <v/>
      </c>
      <c r="AH302" t="str">
        <f>IFERROR(VLOOKUP(AK302,Table33[#All],3,FALSE),"")</f>
        <v/>
      </c>
      <c r="AI302" t="str">
        <f>IFERROR(IF(AH302="enewsletters",IF(AF302+1&gt;VLOOKUP(AK302,Table33[#All],6,FALSE),VLOOKUP(AK302,Table33[#All],7,FALSE),VLOOKUP(AK302,Table33[#All],5,FALSE)),""),"")</f>
        <v/>
      </c>
      <c r="AJ302" t="str">
        <f>IFERROR(VLOOKUP(AK302,Table33[#All],4,FALSE),"")</f>
        <v/>
      </c>
      <c r="AK302">
        <f t="shared" si="79"/>
        <v>0</v>
      </c>
    </row>
    <row r="303" spans="4:37" x14ac:dyDescent="0.25">
      <c r="D303" s="6"/>
      <c r="I303" s="7"/>
      <c r="N303" s="7"/>
      <c r="O303" s="7"/>
      <c r="P303" s="7"/>
      <c r="Q303" s="7"/>
      <c r="R303" s="7"/>
      <c r="T303" s="7"/>
      <c r="V303" s="7"/>
      <c r="W303" t="str">
        <f t="shared" si="80"/>
        <v/>
      </c>
      <c r="X303" t="str">
        <f t="shared" si="72"/>
        <v/>
      </c>
      <c r="Y303" t="str">
        <f t="shared" si="73"/>
        <v/>
      </c>
      <c r="Z303" t="str">
        <f t="shared" si="74"/>
        <v/>
      </c>
      <c r="AA303" t="str">
        <f t="shared" si="75"/>
        <v/>
      </c>
      <c r="AB303" t="str">
        <f>IFERROR(VLOOKUP(AK303,Table33[#All],2,FALSE),"")</f>
        <v/>
      </c>
      <c r="AC303" t="str">
        <f t="shared" si="81"/>
        <v/>
      </c>
      <c r="AD303" t="str">
        <f t="shared" si="76"/>
        <v/>
      </c>
      <c r="AE303" t="str">
        <f>IF(B303="","",VLOOKUP(AD303,vlookup!$A$1:$B$12,2,FALSE))</f>
        <v/>
      </c>
      <c r="AF303" s="1" t="str">
        <f t="shared" si="77"/>
        <v/>
      </c>
      <c r="AG303" s="4" t="str">
        <f t="shared" si="78"/>
        <v/>
      </c>
      <c r="AH303" t="str">
        <f>IFERROR(VLOOKUP(AK303,Table33[#All],3,FALSE),"")</f>
        <v/>
      </c>
      <c r="AI303" t="str">
        <f>IFERROR(IF(AH303="enewsletters",IF(AF303+1&gt;VLOOKUP(AK303,Table33[#All],6,FALSE),VLOOKUP(AK303,Table33[#All],7,FALSE),VLOOKUP(AK303,Table33[#All],5,FALSE)),""),"")</f>
        <v/>
      </c>
      <c r="AJ303" t="str">
        <f>IFERROR(VLOOKUP(AK303,Table33[#All],4,FALSE),"")</f>
        <v/>
      </c>
      <c r="AK303">
        <f t="shared" si="79"/>
        <v>0</v>
      </c>
    </row>
    <row r="304" spans="4:37" x14ac:dyDescent="0.25">
      <c r="D304" s="6"/>
      <c r="I304" s="7"/>
      <c r="N304" s="7"/>
      <c r="O304" s="7"/>
      <c r="P304" s="7"/>
      <c r="Q304" s="7"/>
      <c r="R304" s="7"/>
      <c r="T304" s="7"/>
      <c r="V304" s="7"/>
      <c r="W304" t="str">
        <f t="shared" si="80"/>
        <v/>
      </c>
      <c r="X304" t="str">
        <f t="shared" si="72"/>
        <v/>
      </c>
      <c r="Y304" t="str">
        <f t="shared" si="73"/>
        <v/>
      </c>
      <c r="Z304" t="str">
        <f t="shared" si="74"/>
        <v/>
      </c>
      <c r="AA304" t="str">
        <f t="shared" si="75"/>
        <v/>
      </c>
      <c r="AB304" t="str">
        <f>IFERROR(VLOOKUP(AK304,Table33[#All],2,FALSE),"")</f>
        <v/>
      </c>
      <c r="AC304" t="str">
        <f t="shared" si="81"/>
        <v/>
      </c>
      <c r="AD304" t="str">
        <f t="shared" si="76"/>
        <v/>
      </c>
      <c r="AE304" t="str">
        <f>IF(B304="","",VLOOKUP(AD304,vlookup!$A$1:$B$12,2,FALSE))</f>
        <v/>
      </c>
      <c r="AF304" s="1" t="str">
        <f t="shared" si="77"/>
        <v/>
      </c>
      <c r="AG304" s="4" t="str">
        <f t="shared" si="78"/>
        <v/>
      </c>
      <c r="AH304" t="str">
        <f>IFERROR(VLOOKUP(AK304,Table33[#All],3,FALSE),"")</f>
        <v/>
      </c>
      <c r="AI304" t="str">
        <f>IFERROR(IF(AH304="enewsletters",IF(AF304+1&gt;VLOOKUP(AK304,Table33[#All],6,FALSE),VLOOKUP(AK304,Table33[#All],7,FALSE),VLOOKUP(AK304,Table33[#All],5,FALSE)),""),"")</f>
        <v/>
      </c>
      <c r="AJ304" t="str">
        <f>IFERROR(VLOOKUP(AK304,Table33[#All],4,FALSE),"")</f>
        <v/>
      </c>
      <c r="AK304">
        <f t="shared" si="79"/>
        <v>0</v>
      </c>
    </row>
    <row r="305" spans="4:37" x14ac:dyDescent="0.25">
      <c r="D305" s="6"/>
      <c r="I305" s="7"/>
      <c r="N305" s="7"/>
      <c r="O305" s="7"/>
      <c r="P305" s="7"/>
      <c r="Q305" s="7"/>
      <c r="R305" s="7"/>
      <c r="T305" s="7"/>
      <c r="V305" s="7"/>
      <c r="W305" t="str">
        <f t="shared" si="80"/>
        <v/>
      </c>
      <c r="X305" t="str">
        <f t="shared" si="72"/>
        <v/>
      </c>
      <c r="Y305" t="str">
        <f t="shared" si="73"/>
        <v/>
      </c>
      <c r="Z305" t="str">
        <f t="shared" si="74"/>
        <v/>
      </c>
      <c r="AA305" t="str">
        <f t="shared" si="75"/>
        <v/>
      </c>
      <c r="AB305" t="str">
        <f>IFERROR(VLOOKUP(AK305,Table33[#All],2,FALSE),"")</f>
        <v/>
      </c>
      <c r="AC305" t="str">
        <f t="shared" si="81"/>
        <v/>
      </c>
      <c r="AD305" t="str">
        <f t="shared" si="76"/>
        <v/>
      </c>
      <c r="AE305" t="str">
        <f>IF(B305="","",VLOOKUP(AD305,vlookup!$A$1:$B$12,2,FALSE))</f>
        <v/>
      </c>
      <c r="AF305" s="1" t="str">
        <f t="shared" si="77"/>
        <v/>
      </c>
      <c r="AG305" s="4" t="str">
        <f t="shared" si="78"/>
        <v/>
      </c>
      <c r="AH305" t="str">
        <f>IFERROR(VLOOKUP(AK305,Table33[#All],3,FALSE),"")</f>
        <v/>
      </c>
      <c r="AI305" t="str">
        <f>IFERROR(IF(AH305="enewsletters",IF(AF305+1&gt;VLOOKUP(AK305,Table33[#All],6,FALSE),VLOOKUP(AK305,Table33[#All],7,FALSE),VLOOKUP(AK305,Table33[#All],5,FALSE)),""),"")</f>
        <v/>
      </c>
      <c r="AJ305" t="str">
        <f>IFERROR(VLOOKUP(AK305,Table33[#All],4,FALSE),"")</f>
        <v/>
      </c>
      <c r="AK305">
        <f t="shared" si="79"/>
        <v>0</v>
      </c>
    </row>
    <row r="306" spans="4:37" x14ac:dyDescent="0.25">
      <c r="D306" s="6"/>
      <c r="I306" s="7"/>
      <c r="N306" s="7"/>
      <c r="O306" s="7"/>
      <c r="P306" s="7"/>
      <c r="Q306" s="7"/>
      <c r="R306" s="7"/>
      <c r="T306" s="7"/>
      <c r="V306" s="7"/>
      <c r="W306" t="str">
        <f t="shared" si="80"/>
        <v/>
      </c>
      <c r="X306" t="str">
        <f t="shared" si="72"/>
        <v/>
      </c>
      <c r="Y306" t="str">
        <f t="shared" si="73"/>
        <v/>
      </c>
      <c r="Z306" t="str">
        <f t="shared" si="74"/>
        <v/>
      </c>
      <c r="AA306" t="str">
        <f t="shared" si="75"/>
        <v/>
      </c>
      <c r="AB306" t="str">
        <f>IFERROR(VLOOKUP(AK306,Table33[#All],2,FALSE),"")</f>
        <v/>
      </c>
      <c r="AC306" t="str">
        <f t="shared" si="81"/>
        <v/>
      </c>
      <c r="AD306" t="str">
        <f t="shared" si="76"/>
        <v/>
      </c>
      <c r="AE306" t="str">
        <f>IF(B306="","",VLOOKUP(AD306,vlookup!$A$1:$B$12,2,FALSE))</f>
        <v/>
      </c>
      <c r="AF306" s="1" t="str">
        <f t="shared" si="77"/>
        <v/>
      </c>
      <c r="AG306" s="4" t="str">
        <f t="shared" si="78"/>
        <v/>
      </c>
      <c r="AH306" t="str">
        <f>IFERROR(VLOOKUP(AK306,Table33[#All],3,FALSE),"")</f>
        <v/>
      </c>
      <c r="AI306" t="str">
        <f>IFERROR(IF(AH306="enewsletters",IF(AF306+1&gt;VLOOKUP(AK306,Table33[#All],6,FALSE),VLOOKUP(AK306,Table33[#All],7,FALSE),VLOOKUP(AK306,Table33[#All],5,FALSE)),""),"")</f>
        <v/>
      </c>
      <c r="AJ306" t="str">
        <f>IFERROR(VLOOKUP(AK306,Table33[#All],4,FALSE),"")</f>
        <v/>
      </c>
      <c r="AK306">
        <f t="shared" si="79"/>
        <v>0</v>
      </c>
    </row>
    <row r="307" spans="4:37" x14ac:dyDescent="0.25">
      <c r="D307" s="6"/>
      <c r="I307" s="7"/>
      <c r="N307" s="7"/>
      <c r="O307" s="7"/>
      <c r="P307" s="7"/>
      <c r="Q307" s="7"/>
      <c r="R307" s="7"/>
      <c r="T307" s="7"/>
      <c r="V307" s="7"/>
      <c r="W307" t="str">
        <f t="shared" si="80"/>
        <v/>
      </c>
      <c r="X307" t="str">
        <f t="shared" si="72"/>
        <v/>
      </c>
      <c r="Y307" t="str">
        <f t="shared" si="73"/>
        <v/>
      </c>
      <c r="Z307" t="str">
        <f t="shared" si="74"/>
        <v/>
      </c>
      <c r="AA307" t="str">
        <f t="shared" si="75"/>
        <v/>
      </c>
      <c r="AB307" t="str">
        <f>IFERROR(VLOOKUP(AK307,Table33[#All],2,FALSE),"")</f>
        <v/>
      </c>
      <c r="AC307" t="str">
        <f t="shared" si="81"/>
        <v/>
      </c>
      <c r="AD307" t="str">
        <f t="shared" si="76"/>
        <v/>
      </c>
      <c r="AE307" t="str">
        <f>IF(B307="","",VLOOKUP(AD307,vlookup!$A$1:$B$12,2,FALSE))</f>
        <v/>
      </c>
      <c r="AF307" s="1" t="str">
        <f t="shared" si="77"/>
        <v/>
      </c>
      <c r="AG307" s="4" t="str">
        <f t="shared" si="78"/>
        <v/>
      </c>
      <c r="AH307" t="str">
        <f>IFERROR(VLOOKUP(AK307,Table33[#All],3,FALSE),"")</f>
        <v/>
      </c>
      <c r="AI307" t="str">
        <f>IFERROR(IF(AH307="enewsletters",IF(AF307+1&gt;VLOOKUP(AK307,Table33[#All],6,FALSE),VLOOKUP(AK307,Table33[#All],7,FALSE),VLOOKUP(AK307,Table33[#All],5,FALSE)),""),"")</f>
        <v/>
      </c>
      <c r="AJ307" t="str">
        <f>IFERROR(VLOOKUP(AK307,Table33[#All],4,FALSE),"")</f>
        <v/>
      </c>
      <c r="AK307">
        <f t="shared" si="79"/>
        <v>0</v>
      </c>
    </row>
    <row r="308" spans="4:37" x14ac:dyDescent="0.25">
      <c r="D308" s="6"/>
      <c r="I308" s="7"/>
      <c r="N308" s="7"/>
      <c r="O308" s="7"/>
      <c r="P308" s="7"/>
      <c r="Q308" s="7"/>
      <c r="R308" s="7"/>
      <c r="T308" s="7"/>
      <c r="V308" s="7"/>
      <c r="W308" t="str">
        <f t="shared" si="80"/>
        <v/>
      </c>
      <c r="X308" t="str">
        <f t="shared" si="72"/>
        <v/>
      </c>
      <c r="Y308" t="str">
        <f t="shared" si="73"/>
        <v/>
      </c>
      <c r="Z308" t="str">
        <f t="shared" si="74"/>
        <v/>
      </c>
      <c r="AA308" t="str">
        <f t="shared" si="75"/>
        <v/>
      </c>
      <c r="AB308" t="str">
        <f>IFERROR(VLOOKUP(AK308,Table33[#All],2,FALSE),"")</f>
        <v/>
      </c>
      <c r="AC308" t="str">
        <f t="shared" si="81"/>
        <v/>
      </c>
      <c r="AD308" t="str">
        <f t="shared" si="76"/>
        <v/>
      </c>
      <c r="AE308" t="str">
        <f>IF(B308="","",VLOOKUP(AD308,vlookup!$A$1:$B$12,2,FALSE))</f>
        <v/>
      </c>
      <c r="AF308" s="1" t="str">
        <f t="shared" si="77"/>
        <v/>
      </c>
      <c r="AG308" s="4" t="str">
        <f t="shared" si="78"/>
        <v/>
      </c>
      <c r="AH308" t="str">
        <f>IFERROR(VLOOKUP(AK308,Table33[#All],3,FALSE),"")</f>
        <v/>
      </c>
      <c r="AI308" t="str">
        <f>IFERROR(IF(AH308="enewsletters",IF(AF308+1&gt;VLOOKUP(AK308,Table33[#All],6,FALSE),VLOOKUP(AK308,Table33[#All],7,FALSE),VLOOKUP(AK308,Table33[#All],5,FALSE)),""),"")</f>
        <v/>
      </c>
      <c r="AJ308" t="str">
        <f>IFERROR(VLOOKUP(AK308,Table33[#All],4,FALSE),"")</f>
        <v/>
      </c>
      <c r="AK308">
        <f t="shared" si="79"/>
        <v>0</v>
      </c>
    </row>
    <row r="309" spans="4:37" x14ac:dyDescent="0.25">
      <c r="D309" s="6"/>
      <c r="I309" s="7"/>
      <c r="N309" s="7"/>
      <c r="O309" s="7"/>
      <c r="P309" s="7"/>
      <c r="Q309" s="7"/>
      <c r="R309" s="7"/>
      <c r="T309" s="7"/>
      <c r="V309" s="7"/>
      <c r="W309" t="str">
        <f t="shared" si="80"/>
        <v/>
      </c>
      <c r="X309" t="str">
        <f t="shared" si="72"/>
        <v/>
      </c>
      <c r="Y309" t="str">
        <f t="shared" si="73"/>
        <v/>
      </c>
      <c r="Z309" t="str">
        <f t="shared" si="74"/>
        <v/>
      </c>
      <c r="AA309" t="str">
        <f t="shared" si="75"/>
        <v/>
      </c>
      <c r="AB309" t="str">
        <f>IFERROR(VLOOKUP(AK309,Table33[#All],2,FALSE),"")</f>
        <v/>
      </c>
      <c r="AC309" t="str">
        <f t="shared" si="81"/>
        <v/>
      </c>
      <c r="AD309" t="str">
        <f t="shared" si="76"/>
        <v/>
      </c>
      <c r="AE309" t="str">
        <f>IF(B309="","",VLOOKUP(AD309,vlookup!$A$1:$B$12,2,FALSE))</f>
        <v/>
      </c>
      <c r="AF309" s="1" t="str">
        <f t="shared" si="77"/>
        <v/>
      </c>
      <c r="AG309" s="4" t="str">
        <f t="shared" si="78"/>
        <v/>
      </c>
      <c r="AH309" t="str">
        <f>IFERROR(VLOOKUP(AK309,Table33[#All],3,FALSE),"")</f>
        <v/>
      </c>
      <c r="AI309" t="str">
        <f>IFERROR(IF(AH309="enewsletters",IF(AF309+1&gt;VLOOKUP(AK309,Table33[#All],6,FALSE),VLOOKUP(AK309,Table33[#All],7,FALSE),VLOOKUP(AK309,Table33[#All],5,FALSE)),""),"")</f>
        <v/>
      </c>
      <c r="AJ309" t="str">
        <f>IFERROR(VLOOKUP(AK309,Table33[#All],4,FALSE),"")</f>
        <v/>
      </c>
      <c r="AK309">
        <f t="shared" si="79"/>
        <v>0</v>
      </c>
    </row>
    <row r="310" spans="4:37" x14ac:dyDescent="0.25">
      <c r="D310" s="6"/>
      <c r="I310" s="7"/>
      <c r="N310" s="7"/>
      <c r="O310" s="7"/>
      <c r="P310" s="7"/>
      <c r="Q310" s="7"/>
      <c r="R310" s="7"/>
      <c r="T310" s="7"/>
      <c r="V310" s="7"/>
      <c r="W310" t="str">
        <f t="shared" si="80"/>
        <v/>
      </c>
      <c r="X310" t="str">
        <f t="shared" si="72"/>
        <v/>
      </c>
      <c r="Y310" t="str">
        <f t="shared" si="73"/>
        <v/>
      </c>
      <c r="Z310" t="str">
        <f t="shared" si="74"/>
        <v/>
      </c>
      <c r="AA310" t="str">
        <f t="shared" si="75"/>
        <v/>
      </c>
      <c r="AB310" t="str">
        <f>IFERROR(VLOOKUP(AK310,Table33[#All],2,FALSE),"")</f>
        <v/>
      </c>
      <c r="AC310" t="str">
        <f t="shared" si="81"/>
        <v/>
      </c>
      <c r="AD310" t="str">
        <f t="shared" si="76"/>
        <v/>
      </c>
      <c r="AE310" t="str">
        <f>IF(B310="","",VLOOKUP(AD310,vlookup!$A$1:$B$12,2,FALSE))</f>
        <v/>
      </c>
      <c r="AF310" s="1" t="str">
        <f t="shared" si="77"/>
        <v/>
      </c>
      <c r="AG310" s="4" t="str">
        <f t="shared" si="78"/>
        <v/>
      </c>
      <c r="AH310" t="str">
        <f>IFERROR(VLOOKUP(AK310,Table33[#All],3,FALSE),"")</f>
        <v/>
      </c>
      <c r="AI310" t="str">
        <f>IFERROR(IF(AH310="enewsletters",IF(AF310+1&gt;VLOOKUP(AK310,Table33[#All],6,FALSE),VLOOKUP(AK310,Table33[#All],7,FALSE),VLOOKUP(AK310,Table33[#All],5,FALSE)),""),"")</f>
        <v/>
      </c>
      <c r="AJ310" t="str">
        <f>IFERROR(VLOOKUP(AK310,Table33[#All],4,FALSE),"")</f>
        <v/>
      </c>
      <c r="AK310">
        <f t="shared" si="79"/>
        <v>0</v>
      </c>
    </row>
    <row r="311" spans="4:37" x14ac:dyDescent="0.25">
      <c r="D311" s="6"/>
      <c r="I311" s="7"/>
      <c r="N311" s="7"/>
      <c r="O311" s="7"/>
      <c r="P311" s="7"/>
      <c r="Q311" s="7"/>
      <c r="R311" s="7"/>
      <c r="T311" s="7"/>
      <c r="V311" s="7"/>
      <c r="W311" t="str">
        <f t="shared" si="80"/>
        <v/>
      </c>
      <c r="X311" t="str">
        <f t="shared" si="72"/>
        <v/>
      </c>
      <c r="Y311" t="str">
        <f t="shared" si="73"/>
        <v/>
      </c>
      <c r="Z311" t="str">
        <f t="shared" si="74"/>
        <v/>
      </c>
      <c r="AA311" t="str">
        <f t="shared" si="75"/>
        <v/>
      </c>
      <c r="AB311" t="str">
        <f>IFERROR(VLOOKUP(AK311,Table33[#All],2,FALSE),"")</f>
        <v/>
      </c>
      <c r="AC311" t="str">
        <f t="shared" si="81"/>
        <v/>
      </c>
      <c r="AD311" t="str">
        <f t="shared" si="76"/>
        <v/>
      </c>
      <c r="AE311" t="str">
        <f>IF(B311="","",VLOOKUP(AD311,vlookup!$A$1:$B$12,2,FALSE))</f>
        <v/>
      </c>
      <c r="AF311" s="1" t="str">
        <f t="shared" si="77"/>
        <v/>
      </c>
      <c r="AG311" s="4" t="str">
        <f t="shared" si="78"/>
        <v/>
      </c>
      <c r="AH311" t="str">
        <f>IFERROR(VLOOKUP(AK311,Table33[#All],3,FALSE),"")</f>
        <v/>
      </c>
      <c r="AI311" t="str">
        <f>IFERROR(IF(AH311="enewsletters",IF(AF311+1&gt;VLOOKUP(AK311,Table33[#All],6,FALSE),VLOOKUP(AK311,Table33[#All],7,FALSE),VLOOKUP(AK311,Table33[#All],5,FALSE)),""),"")</f>
        <v/>
      </c>
      <c r="AJ311" t="str">
        <f>IFERROR(VLOOKUP(AK311,Table33[#All],4,FALSE),"")</f>
        <v/>
      </c>
      <c r="AK311">
        <f t="shared" si="79"/>
        <v>0</v>
      </c>
    </row>
    <row r="312" spans="4:37" x14ac:dyDescent="0.25">
      <c r="D312" s="6"/>
      <c r="I312" s="7"/>
      <c r="N312" s="7"/>
      <c r="O312" s="7"/>
      <c r="P312" s="7"/>
      <c r="Q312" s="7"/>
      <c r="R312" s="7"/>
      <c r="T312" s="7"/>
      <c r="V312" s="7"/>
      <c r="W312" t="str">
        <f t="shared" si="80"/>
        <v/>
      </c>
      <c r="X312" t="str">
        <f t="shared" si="72"/>
        <v/>
      </c>
      <c r="Y312" t="str">
        <f t="shared" si="73"/>
        <v/>
      </c>
      <c r="Z312" t="str">
        <f t="shared" si="74"/>
        <v/>
      </c>
      <c r="AA312" t="str">
        <f t="shared" si="75"/>
        <v/>
      </c>
      <c r="AB312" t="str">
        <f>IFERROR(VLOOKUP(AK312,Table33[#All],2,FALSE),"")</f>
        <v/>
      </c>
      <c r="AC312" t="str">
        <f t="shared" si="81"/>
        <v/>
      </c>
      <c r="AD312" t="str">
        <f t="shared" si="76"/>
        <v/>
      </c>
      <c r="AE312" t="str">
        <f>IF(B312="","",VLOOKUP(AD312,vlookup!$A$1:$B$12,2,FALSE))</f>
        <v/>
      </c>
      <c r="AF312" s="1" t="str">
        <f t="shared" si="77"/>
        <v/>
      </c>
      <c r="AG312" s="4" t="str">
        <f t="shared" si="78"/>
        <v/>
      </c>
      <c r="AH312" t="str">
        <f>IFERROR(VLOOKUP(AK312,Table33[#All],3,FALSE),"")</f>
        <v/>
      </c>
      <c r="AI312" t="str">
        <f>IFERROR(IF(AH312="enewsletters",IF(AF312+1&gt;VLOOKUP(AK312,Table33[#All],6,FALSE),VLOOKUP(AK312,Table33[#All],7,FALSE),VLOOKUP(AK312,Table33[#All],5,FALSE)),""),"")</f>
        <v/>
      </c>
      <c r="AJ312" t="str">
        <f>IFERROR(VLOOKUP(AK312,Table33[#All],4,FALSE),"")</f>
        <v/>
      </c>
      <c r="AK312">
        <f t="shared" si="79"/>
        <v>0</v>
      </c>
    </row>
    <row r="313" spans="4:37" x14ac:dyDescent="0.25">
      <c r="D313" s="6"/>
      <c r="I313" s="7"/>
      <c r="N313" s="7"/>
      <c r="O313" s="7"/>
      <c r="P313" s="7"/>
      <c r="Q313" s="7"/>
      <c r="R313" s="7"/>
      <c r="T313" s="7"/>
      <c r="V313" s="7"/>
      <c r="W313" t="str">
        <f t="shared" si="80"/>
        <v/>
      </c>
      <c r="X313" t="str">
        <f t="shared" si="72"/>
        <v/>
      </c>
      <c r="Y313" t="str">
        <f t="shared" si="73"/>
        <v/>
      </c>
      <c r="Z313" t="str">
        <f t="shared" si="74"/>
        <v/>
      </c>
      <c r="AA313" t="str">
        <f t="shared" si="75"/>
        <v/>
      </c>
      <c r="AB313" t="str">
        <f>IFERROR(VLOOKUP(AK313,Table33[#All],2,FALSE),"")</f>
        <v/>
      </c>
      <c r="AC313" t="str">
        <f t="shared" si="81"/>
        <v/>
      </c>
      <c r="AD313" t="str">
        <f t="shared" si="76"/>
        <v/>
      </c>
      <c r="AE313" t="str">
        <f>IF(B313="","",VLOOKUP(AD313,vlookup!$A$1:$B$12,2,FALSE))</f>
        <v/>
      </c>
      <c r="AF313" s="1" t="str">
        <f t="shared" si="77"/>
        <v/>
      </c>
      <c r="AG313" s="4" t="str">
        <f t="shared" si="78"/>
        <v/>
      </c>
      <c r="AH313" t="str">
        <f>IFERROR(VLOOKUP(AK313,Table33[#All],3,FALSE),"")</f>
        <v/>
      </c>
      <c r="AI313" t="str">
        <f>IFERROR(IF(AH313="enewsletters",IF(AF313+1&gt;VLOOKUP(AK313,Table33[#All],6,FALSE),VLOOKUP(AK313,Table33[#All],7,FALSE),VLOOKUP(AK313,Table33[#All],5,FALSE)),""),"")</f>
        <v/>
      </c>
      <c r="AJ313" t="str">
        <f>IFERROR(VLOOKUP(AK313,Table33[#All],4,FALSE),"")</f>
        <v/>
      </c>
      <c r="AK313">
        <f t="shared" si="79"/>
        <v>0</v>
      </c>
    </row>
    <row r="314" spans="4:37" x14ac:dyDescent="0.25">
      <c r="D314" s="6"/>
      <c r="I314" s="7"/>
      <c r="N314" s="7"/>
      <c r="O314" s="7"/>
      <c r="P314" s="7"/>
      <c r="Q314" s="7"/>
      <c r="R314" s="7"/>
      <c r="T314" s="7"/>
      <c r="V314" s="7"/>
      <c r="W314" t="str">
        <f t="shared" si="80"/>
        <v/>
      </c>
      <c r="X314" t="str">
        <f t="shared" si="72"/>
        <v/>
      </c>
      <c r="Y314" t="str">
        <f t="shared" si="73"/>
        <v/>
      </c>
      <c r="Z314" t="str">
        <f t="shared" si="74"/>
        <v/>
      </c>
      <c r="AA314" t="str">
        <f t="shared" si="75"/>
        <v/>
      </c>
      <c r="AB314" t="str">
        <f>IFERROR(VLOOKUP(AK314,Table33[#All],2,FALSE),"")</f>
        <v/>
      </c>
      <c r="AC314" t="str">
        <f t="shared" si="81"/>
        <v/>
      </c>
      <c r="AD314" t="str">
        <f t="shared" si="76"/>
        <v/>
      </c>
      <c r="AE314" t="str">
        <f>IF(B314="","",VLOOKUP(AD314,vlookup!$A$1:$B$12,2,FALSE))</f>
        <v/>
      </c>
      <c r="AF314" s="1" t="str">
        <f t="shared" si="77"/>
        <v/>
      </c>
      <c r="AG314" s="4" t="str">
        <f t="shared" si="78"/>
        <v/>
      </c>
      <c r="AH314" t="str">
        <f>IFERROR(VLOOKUP(AK314,Table33[#All],3,FALSE),"")</f>
        <v/>
      </c>
      <c r="AI314" t="str">
        <f>IFERROR(IF(AH314="enewsletters",IF(AF314+1&gt;VLOOKUP(AK314,Table33[#All],6,FALSE),VLOOKUP(AK314,Table33[#All],7,FALSE),VLOOKUP(AK314,Table33[#All],5,FALSE)),""),"")</f>
        <v/>
      </c>
      <c r="AJ314" t="str">
        <f>IFERROR(VLOOKUP(AK314,Table33[#All],4,FALSE),"")</f>
        <v/>
      </c>
      <c r="AK314">
        <f t="shared" si="79"/>
        <v>0</v>
      </c>
    </row>
    <row r="315" spans="4:37" x14ac:dyDescent="0.25">
      <c r="D315" s="6"/>
      <c r="I315" s="7"/>
      <c r="N315" s="7"/>
      <c r="O315" s="7"/>
      <c r="P315" s="7"/>
      <c r="Q315" s="7"/>
      <c r="R315" s="7"/>
      <c r="T315" s="7"/>
      <c r="V315" s="7"/>
      <c r="W315" t="str">
        <f t="shared" si="80"/>
        <v/>
      </c>
      <c r="X315" t="str">
        <f t="shared" si="72"/>
        <v/>
      </c>
      <c r="Y315" t="str">
        <f t="shared" si="73"/>
        <v/>
      </c>
      <c r="Z315" t="str">
        <f t="shared" si="74"/>
        <v/>
      </c>
      <c r="AA315" t="str">
        <f t="shared" si="75"/>
        <v/>
      </c>
      <c r="AB315" t="str">
        <f>IFERROR(VLOOKUP(AK315,Table33[#All],2,FALSE),"")</f>
        <v/>
      </c>
      <c r="AC315" t="str">
        <f t="shared" si="81"/>
        <v/>
      </c>
      <c r="AD315" t="str">
        <f t="shared" si="76"/>
        <v/>
      </c>
      <c r="AE315" t="str">
        <f>IF(B315="","",VLOOKUP(AD315,vlookup!$A$1:$B$12,2,FALSE))</f>
        <v/>
      </c>
      <c r="AF315" s="1" t="str">
        <f t="shared" si="77"/>
        <v/>
      </c>
      <c r="AG315" s="4" t="str">
        <f t="shared" si="78"/>
        <v/>
      </c>
      <c r="AH315" t="str">
        <f>IFERROR(VLOOKUP(AK315,Table33[#All],3,FALSE),"")</f>
        <v/>
      </c>
      <c r="AI315" t="str">
        <f>IFERROR(IF(AH315="enewsletters",IF(AF315+1&gt;VLOOKUP(AK315,Table33[#All],6,FALSE),VLOOKUP(AK315,Table33[#All],7,FALSE),VLOOKUP(AK315,Table33[#All],5,FALSE)),""),"")</f>
        <v/>
      </c>
      <c r="AJ315" t="str">
        <f>IFERROR(VLOOKUP(AK315,Table33[#All],4,FALSE),"")</f>
        <v/>
      </c>
      <c r="AK315">
        <f t="shared" si="79"/>
        <v>0</v>
      </c>
    </row>
    <row r="316" spans="4:37" x14ac:dyDescent="0.25">
      <c r="D316" s="6"/>
      <c r="I316" s="7"/>
      <c r="N316" s="7"/>
      <c r="O316" s="7"/>
      <c r="P316" s="7"/>
      <c r="Q316" s="7"/>
      <c r="R316" s="7"/>
      <c r="T316" s="7"/>
      <c r="V316" s="7"/>
      <c r="W316" t="str">
        <f t="shared" si="80"/>
        <v/>
      </c>
      <c r="X316" t="str">
        <f t="shared" si="72"/>
        <v/>
      </c>
      <c r="Y316" t="str">
        <f t="shared" si="73"/>
        <v/>
      </c>
      <c r="Z316" t="str">
        <f t="shared" si="74"/>
        <v/>
      </c>
      <c r="AA316" t="str">
        <f t="shared" si="75"/>
        <v/>
      </c>
      <c r="AB316" t="str">
        <f>IFERROR(VLOOKUP(AK316,Table33[#All],2,FALSE),"")</f>
        <v/>
      </c>
      <c r="AC316" t="str">
        <f t="shared" si="81"/>
        <v/>
      </c>
      <c r="AD316" t="str">
        <f t="shared" si="76"/>
        <v/>
      </c>
      <c r="AE316" t="str">
        <f>IF(B316="","",VLOOKUP(AD316,vlookup!$A$1:$B$12,2,FALSE))</f>
        <v/>
      </c>
      <c r="AF316" s="1" t="str">
        <f t="shared" si="77"/>
        <v/>
      </c>
      <c r="AG316" s="4" t="str">
        <f t="shared" si="78"/>
        <v/>
      </c>
      <c r="AH316" t="str">
        <f>IFERROR(VLOOKUP(AK316,Table33[#All],3,FALSE),"")</f>
        <v/>
      </c>
      <c r="AI316" t="str">
        <f>IFERROR(IF(AH316="enewsletters",IF(AF316+1&gt;VLOOKUP(AK316,Table33[#All],6,FALSE),VLOOKUP(AK316,Table33[#All],7,FALSE),VLOOKUP(AK316,Table33[#All],5,FALSE)),""),"")</f>
        <v/>
      </c>
      <c r="AJ316" t="str">
        <f>IFERROR(VLOOKUP(AK316,Table33[#All],4,FALSE),"")</f>
        <v/>
      </c>
      <c r="AK316">
        <f t="shared" si="79"/>
        <v>0</v>
      </c>
    </row>
    <row r="317" spans="4:37" x14ac:dyDescent="0.25">
      <c r="D317" s="6"/>
      <c r="I317" s="7"/>
      <c r="N317" s="7"/>
      <c r="O317" s="7"/>
      <c r="P317" s="7"/>
      <c r="Q317" s="7"/>
      <c r="R317" s="7"/>
      <c r="T317" s="7"/>
      <c r="V317" s="7"/>
      <c r="W317" t="str">
        <f t="shared" si="80"/>
        <v/>
      </c>
      <c r="X317" t="str">
        <f t="shared" si="72"/>
        <v/>
      </c>
      <c r="Y317" t="str">
        <f t="shared" si="73"/>
        <v/>
      </c>
      <c r="Z317" t="str">
        <f t="shared" si="74"/>
        <v/>
      </c>
      <c r="AA317" t="str">
        <f t="shared" si="75"/>
        <v/>
      </c>
      <c r="AB317" t="str">
        <f>IFERROR(VLOOKUP(AK317,Table33[#All],2,FALSE),"")</f>
        <v/>
      </c>
      <c r="AC317" t="str">
        <f t="shared" si="81"/>
        <v/>
      </c>
      <c r="AD317" t="str">
        <f t="shared" si="76"/>
        <v/>
      </c>
      <c r="AE317" t="str">
        <f>IF(B317="","",VLOOKUP(AD317,vlookup!$A$1:$B$12,2,FALSE))</f>
        <v/>
      </c>
      <c r="AF317" s="1" t="str">
        <f t="shared" si="77"/>
        <v/>
      </c>
      <c r="AG317" s="4" t="str">
        <f t="shared" si="78"/>
        <v/>
      </c>
      <c r="AH317" t="str">
        <f>IFERROR(VLOOKUP(AK317,Table33[#All],3,FALSE),"")</f>
        <v/>
      </c>
      <c r="AI317" t="str">
        <f>IFERROR(IF(AH317="enewsletters",IF(AF317+1&gt;VLOOKUP(AK317,Table33[#All],6,FALSE),VLOOKUP(AK317,Table33[#All],7,FALSE),VLOOKUP(AK317,Table33[#All],5,FALSE)),""),"")</f>
        <v/>
      </c>
      <c r="AJ317" t="str">
        <f>IFERROR(VLOOKUP(AK317,Table33[#All],4,FALSE),"")</f>
        <v/>
      </c>
      <c r="AK317">
        <f t="shared" si="79"/>
        <v>0</v>
      </c>
    </row>
    <row r="318" spans="4:37" x14ac:dyDescent="0.25">
      <c r="D318" s="6"/>
      <c r="I318" s="7"/>
      <c r="N318" s="7"/>
      <c r="O318" s="7"/>
      <c r="P318" s="7"/>
      <c r="Q318" s="7"/>
      <c r="R318" s="7"/>
      <c r="T318" s="7"/>
      <c r="V318" s="7"/>
      <c r="W318" t="str">
        <f t="shared" si="80"/>
        <v/>
      </c>
      <c r="X318" t="str">
        <f t="shared" si="72"/>
        <v/>
      </c>
      <c r="Y318" t="str">
        <f t="shared" si="73"/>
        <v/>
      </c>
      <c r="Z318" t="str">
        <f t="shared" si="74"/>
        <v/>
      </c>
      <c r="AA318" t="str">
        <f t="shared" si="75"/>
        <v/>
      </c>
      <c r="AB318" t="str">
        <f>IFERROR(VLOOKUP(AK318,Table33[#All],2,FALSE),"")</f>
        <v/>
      </c>
      <c r="AC318" t="str">
        <f t="shared" si="81"/>
        <v/>
      </c>
      <c r="AD318" t="str">
        <f t="shared" si="76"/>
        <v/>
      </c>
      <c r="AE318" t="str">
        <f>IF(B318="","",VLOOKUP(AD318,vlookup!$A$1:$B$12,2,FALSE))</f>
        <v/>
      </c>
      <c r="AF318" s="1" t="str">
        <f t="shared" si="77"/>
        <v/>
      </c>
      <c r="AG318" s="4" t="str">
        <f t="shared" si="78"/>
        <v/>
      </c>
      <c r="AH318" t="str">
        <f>IFERROR(VLOOKUP(AK318,Table33[#All],3,FALSE),"")</f>
        <v/>
      </c>
      <c r="AI318" t="str">
        <f>IFERROR(IF(AH318="enewsletters",IF(AF318+1&gt;VLOOKUP(AK318,Table33[#All],6,FALSE),VLOOKUP(AK318,Table33[#All],7,FALSE),VLOOKUP(AK318,Table33[#All],5,FALSE)),""),"")</f>
        <v/>
      </c>
      <c r="AJ318" t="str">
        <f>IFERROR(VLOOKUP(AK318,Table33[#All],4,FALSE),"")</f>
        <v/>
      </c>
      <c r="AK318">
        <f t="shared" si="79"/>
        <v>0</v>
      </c>
    </row>
    <row r="319" spans="4:37" x14ac:dyDescent="0.25">
      <c r="D319" s="6"/>
      <c r="I319" s="7"/>
      <c r="N319" s="7"/>
      <c r="O319" s="7"/>
      <c r="P319" s="7"/>
      <c r="Q319" s="7"/>
      <c r="R319" s="7"/>
      <c r="T319" s="7"/>
      <c r="V319" s="7"/>
      <c r="W319" t="str">
        <f t="shared" si="80"/>
        <v/>
      </c>
      <c r="X319" t="str">
        <f t="shared" ref="X319:X374" si="82">IF(E319="","",IF(OR(ISERROR(SEARCH("test of",E319))=FALSE,ISERROR(SEARCH("test",C319))=FALSE,ISERROR(SEARCH("spam analysis",E319))=FALSE)=TRUE,"Test","Live"))</f>
        <v/>
      </c>
      <c r="Y319" t="str">
        <f t="shared" ref="Y319:Y374" si="83">IF(E319="","",IF(ISERROR(SEARCH("seed",C319))=TRUE,"Live","SEED"))</f>
        <v/>
      </c>
      <c r="Z319" t="str">
        <f t="shared" ref="Z319:Z374" si="84">IF(A319="MessageID","header","")</f>
        <v/>
      </c>
      <c r="AA319" t="str">
        <f t="shared" ref="AA319:AA374" si="85">IF(A319="","",IF(OR(X319="test",Y319="seed",Z319="header")=TRUE,"Test","Live"))</f>
        <v/>
      </c>
      <c r="AB319" t="str">
        <f>IFERROR(VLOOKUP(AK319,Table33[#All],2,FALSE),"")</f>
        <v/>
      </c>
      <c r="AC319" t="str">
        <f t="shared" si="81"/>
        <v/>
      </c>
      <c r="AD319" t="str">
        <f t="shared" ref="AD319:AD374" si="86">IF(B319="","",MONTH(D319))</f>
        <v/>
      </c>
      <c r="AE319" t="str">
        <f>IF(B319="","",VLOOKUP(AD319,vlookup!$A$1:$B$12,2,FALSE))</f>
        <v/>
      </c>
      <c r="AF319" s="1" t="str">
        <f t="shared" ref="AF319:AF374" si="87">IF(B319="","",DATE(YEAR(D319),MONTH(D319),DAY(D319)))</f>
        <v/>
      </c>
      <c r="AG319" s="4" t="str">
        <f t="shared" ref="AG319:AG374" si="88">IF(E319="","",TIME(HOUR(D319),MINUTE(D319),))</f>
        <v/>
      </c>
      <c r="AH319" t="str">
        <f>IFERROR(VLOOKUP(AK319,Table33[#All],3,FALSE),"")</f>
        <v/>
      </c>
      <c r="AI319" t="str">
        <f>IFERROR(IF(AH319="enewsletters",IF(AF319+1&gt;VLOOKUP(AK319,Table33[#All],6,FALSE),VLOOKUP(AK319,Table33[#All],7,FALSE),VLOOKUP(AK319,Table33[#All],5,FALSE)),""),"")</f>
        <v/>
      </c>
      <c r="AJ319" t="str">
        <f>IFERROR(VLOOKUP(AK319,Table33[#All],4,FALSE),"")</f>
        <v/>
      </c>
      <c r="AK319">
        <f t="shared" ref="AK319:AK374" si="89">IF(C319="",B319,B319&amp;"; "&amp;C319)</f>
        <v>0</v>
      </c>
    </row>
    <row r="320" spans="4:37" x14ac:dyDescent="0.25">
      <c r="D320" s="6"/>
      <c r="I320" s="7"/>
      <c r="N320" s="7"/>
      <c r="O320" s="7"/>
      <c r="P320" s="7"/>
      <c r="Q320" s="7"/>
      <c r="R320" s="7"/>
      <c r="T320" s="7"/>
      <c r="V320" s="7"/>
      <c r="W320" t="str">
        <f t="shared" ref="W320:W375" si="90">IF(AA320="test","",IF(A320="","",UPPER(MID(E320,SEARCH("_",E320)+1,SEARCH("_",E320,SEARCH("_",E320)+1)-SEARCH("_",E320)-1))))</f>
        <v/>
      </c>
      <c r="X320" t="str">
        <f t="shared" si="82"/>
        <v/>
      </c>
      <c r="Y320" t="str">
        <f t="shared" si="83"/>
        <v/>
      </c>
      <c r="Z320" t="str">
        <f t="shared" si="84"/>
        <v/>
      </c>
      <c r="AA320" t="str">
        <f t="shared" si="85"/>
        <v/>
      </c>
      <c r="AB320" t="str">
        <f>IFERROR(VLOOKUP(AK320,Table33[#All],2,FALSE),"")</f>
        <v/>
      </c>
      <c r="AC320" t="str">
        <f t="shared" ref="AC320:AC383" si="91">IFERROR(IF(B320="","",YEAR(D320)),"")</f>
        <v/>
      </c>
      <c r="AD320" t="str">
        <f t="shared" si="86"/>
        <v/>
      </c>
      <c r="AE320" t="str">
        <f>IF(B320="","",VLOOKUP(AD320,vlookup!$A$1:$B$12,2,FALSE))</f>
        <v/>
      </c>
      <c r="AF320" s="1" t="str">
        <f t="shared" si="87"/>
        <v/>
      </c>
      <c r="AG320" s="4" t="str">
        <f t="shared" si="88"/>
        <v/>
      </c>
      <c r="AH320" t="str">
        <f>IFERROR(VLOOKUP(AK320,Table33[#All],3,FALSE),"")</f>
        <v/>
      </c>
      <c r="AI320" t="str">
        <f>IFERROR(IF(AH320="enewsletters",IF(AF320+1&gt;VLOOKUP(AK320,Table33[#All],6,FALSE),VLOOKUP(AK320,Table33[#All],7,FALSE),VLOOKUP(AK320,Table33[#All],5,FALSE)),""),"")</f>
        <v/>
      </c>
      <c r="AJ320" t="str">
        <f>IFERROR(VLOOKUP(AK320,Table33[#All],4,FALSE),"")</f>
        <v/>
      </c>
      <c r="AK320">
        <f t="shared" si="89"/>
        <v>0</v>
      </c>
    </row>
    <row r="321" spans="4:37" x14ac:dyDescent="0.25">
      <c r="D321" s="6"/>
      <c r="I321" s="7"/>
      <c r="N321" s="7"/>
      <c r="O321" s="7"/>
      <c r="P321" s="7"/>
      <c r="Q321" s="7"/>
      <c r="R321" s="7"/>
      <c r="T321" s="7"/>
      <c r="V321" s="7"/>
      <c r="W321" t="str">
        <f t="shared" si="90"/>
        <v/>
      </c>
      <c r="X321" t="str">
        <f t="shared" si="82"/>
        <v/>
      </c>
      <c r="Y321" t="str">
        <f t="shared" si="83"/>
        <v/>
      </c>
      <c r="Z321" t="str">
        <f t="shared" si="84"/>
        <v/>
      </c>
      <c r="AA321" t="str">
        <f t="shared" si="85"/>
        <v/>
      </c>
      <c r="AB321" t="str">
        <f>IFERROR(VLOOKUP(AK321,Table33[#All],2,FALSE),"")</f>
        <v/>
      </c>
      <c r="AC321" t="str">
        <f t="shared" si="91"/>
        <v/>
      </c>
      <c r="AD321" t="str">
        <f t="shared" si="86"/>
        <v/>
      </c>
      <c r="AE321" t="str">
        <f>IF(B321="","",VLOOKUP(AD321,vlookup!$A$1:$B$12,2,FALSE))</f>
        <v/>
      </c>
      <c r="AF321" s="1" t="str">
        <f t="shared" si="87"/>
        <v/>
      </c>
      <c r="AG321" s="4" t="str">
        <f t="shared" si="88"/>
        <v/>
      </c>
      <c r="AH321" t="str">
        <f>IFERROR(VLOOKUP(AK321,Table33[#All],3,FALSE),"")</f>
        <v/>
      </c>
      <c r="AI321" t="str">
        <f>IFERROR(IF(AH321="enewsletters",IF(AF321+1&gt;VLOOKUP(AK321,Table33[#All],6,FALSE),VLOOKUP(AK321,Table33[#All],7,FALSE),VLOOKUP(AK321,Table33[#All],5,FALSE)),""),"")</f>
        <v/>
      </c>
      <c r="AJ321" t="str">
        <f>IFERROR(VLOOKUP(AK321,Table33[#All],4,FALSE),"")</f>
        <v/>
      </c>
      <c r="AK321">
        <f t="shared" si="89"/>
        <v>0</v>
      </c>
    </row>
    <row r="322" spans="4:37" x14ac:dyDescent="0.25">
      <c r="D322" s="6"/>
      <c r="I322" s="7"/>
      <c r="N322" s="7"/>
      <c r="O322" s="7"/>
      <c r="P322" s="7"/>
      <c r="Q322" s="7"/>
      <c r="R322" s="7"/>
      <c r="T322" s="7"/>
      <c r="V322" s="7"/>
      <c r="W322" t="str">
        <f t="shared" si="90"/>
        <v/>
      </c>
      <c r="X322" t="str">
        <f t="shared" si="82"/>
        <v/>
      </c>
      <c r="Y322" t="str">
        <f t="shared" si="83"/>
        <v/>
      </c>
      <c r="Z322" t="str">
        <f t="shared" si="84"/>
        <v/>
      </c>
      <c r="AA322" t="str">
        <f t="shared" si="85"/>
        <v/>
      </c>
      <c r="AB322" t="str">
        <f>IFERROR(VLOOKUP(AK322,Table33[#All],2,FALSE),"")</f>
        <v/>
      </c>
      <c r="AC322" t="str">
        <f t="shared" si="91"/>
        <v/>
      </c>
      <c r="AD322" t="str">
        <f t="shared" si="86"/>
        <v/>
      </c>
      <c r="AE322" t="str">
        <f>IF(B322="","",VLOOKUP(AD322,vlookup!$A$1:$B$12,2,FALSE))</f>
        <v/>
      </c>
      <c r="AF322" s="1" t="str">
        <f t="shared" si="87"/>
        <v/>
      </c>
      <c r="AG322" s="4" t="str">
        <f t="shared" si="88"/>
        <v/>
      </c>
      <c r="AH322" t="str">
        <f>IFERROR(VLOOKUP(AK322,Table33[#All],3,FALSE),"")</f>
        <v/>
      </c>
      <c r="AI322" t="str">
        <f>IFERROR(IF(AH322="enewsletters",IF(AF322+1&gt;VLOOKUP(AK322,Table33[#All],6,FALSE),VLOOKUP(AK322,Table33[#All],7,FALSE),VLOOKUP(AK322,Table33[#All],5,FALSE)),""),"")</f>
        <v/>
      </c>
      <c r="AJ322" t="str">
        <f>IFERROR(VLOOKUP(AK322,Table33[#All],4,FALSE),"")</f>
        <v/>
      </c>
      <c r="AK322">
        <f t="shared" si="89"/>
        <v>0</v>
      </c>
    </row>
    <row r="323" spans="4:37" x14ac:dyDescent="0.25">
      <c r="D323" s="6"/>
      <c r="I323" s="7"/>
      <c r="N323" s="7"/>
      <c r="O323" s="7"/>
      <c r="P323" s="7"/>
      <c r="Q323" s="7"/>
      <c r="R323" s="7"/>
      <c r="T323" s="7"/>
      <c r="V323" s="7"/>
      <c r="W323" t="str">
        <f t="shared" si="90"/>
        <v/>
      </c>
      <c r="X323" t="str">
        <f t="shared" si="82"/>
        <v/>
      </c>
      <c r="Y323" t="str">
        <f t="shared" si="83"/>
        <v/>
      </c>
      <c r="Z323" t="str">
        <f t="shared" si="84"/>
        <v/>
      </c>
      <c r="AA323" t="str">
        <f t="shared" si="85"/>
        <v/>
      </c>
      <c r="AB323" t="str">
        <f>IFERROR(VLOOKUP(AK323,Table33[#All],2,FALSE),"")</f>
        <v/>
      </c>
      <c r="AC323" t="str">
        <f t="shared" si="91"/>
        <v/>
      </c>
      <c r="AD323" t="str">
        <f t="shared" si="86"/>
        <v/>
      </c>
      <c r="AE323" t="str">
        <f>IF(B323="","",VLOOKUP(AD323,vlookup!$A$1:$B$12,2,FALSE))</f>
        <v/>
      </c>
      <c r="AF323" s="1" t="str">
        <f t="shared" si="87"/>
        <v/>
      </c>
      <c r="AG323" s="4" t="str">
        <f t="shared" si="88"/>
        <v/>
      </c>
      <c r="AH323" t="str">
        <f>IFERROR(VLOOKUP(AK323,Table33[#All],3,FALSE),"")</f>
        <v/>
      </c>
      <c r="AI323" t="str">
        <f>IFERROR(IF(AH323="enewsletters",IF(AF323+1&gt;VLOOKUP(AK323,Table33[#All],6,FALSE),VLOOKUP(AK323,Table33[#All],7,FALSE),VLOOKUP(AK323,Table33[#All],5,FALSE)),""),"")</f>
        <v/>
      </c>
      <c r="AJ323" t="str">
        <f>IFERROR(VLOOKUP(AK323,Table33[#All],4,FALSE),"")</f>
        <v/>
      </c>
      <c r="AK323">
        <f t="shared" si="89"/>
        <v>0</v>
      </c>
    </row>
    <row r="324" spans="4:37" x14ac:dyDescent="0.25">
      <c r="D324" s="6"/>
      <c r="I324" s="7"/>
      <c r="N324" s="7"/>
      <c r="O324" s="7"/>
      <c r="P324" s="7"/>
      <c r="Q324" s="7"/>
      <c r="R324" s="7"/>
      <c r="T324" s="7"/>
      <c r="V324" s="7"/>
      <c r="W324" t="str">
        <f t="shared" si="90"/>
        <v/>
      </c>
      <c r="X324" t="str">
        <f t="shared" si="82"/>
        <v/>
      </c>
      <c r="Y324" t="str">
        <f t="shared" si="83"/>
        <v/>
      </c>
      <c r="Z324" t="str">
        <f t="shared" si="84"/>
        <v/>
      </c>
      <c r="AA324" t="str">
        <f t="shared" si="85"/>
        <v/>
      </c>
      <c r="AB324" t="str">
        <f>IFERROR(VLOOKUP(AK324,Table33[#All],2,FALSE),"")</f>
        <v/>
      </c>
      <c r="AC324" t="str">
        <f t="shared" si="91"/>
        <v/>
      </c>
      <c r="AD324" t="str">
        <f t="shared" si="86"/>
        <v/>
      </c>
      <c r="AE324" t="str">
        <f>IF(B324="","",VLOOKUP(AD324,vlookup!$A$1:$B$12,2,FALSE))</f>
        <v/>
      </c>
      <c r="AF324" s="1" t="str">
        <f t="shared" si="87"/>
        <v/>
      </c>
      <c r="AG324" s="4" t="str">
        <f t="shared" si="88"/>
        <v/>
      </c>
      <c r="AH324" t="str">
        <f>IFERROR(VLOOKUP(AK324,Table33[#All],3,FALSE),"")</f>
        <v/>
      </c>
      <c r="AI324" t="str">
        <f>IFERROR(IF(AH324="enewsletters",IF(AF324+1&gt;VLOOKUP(AK324,Table33[#All],6,FALSE),VLOOKUP(AK324,Table33[#All],7,FALSE),VLOOKUP(AK324,Table33[#All],5,FALSE)),""),"")</f>
        <v/>
      </c>
      <c r="AJ324" t="str">
        <f>IFERROR(VLOOKUP(AK324,Table33[#All],4,FALSE),"")</f>
        <v/>
      </c>
      <c r="AK324">
        <f t="shared" si="89"/>
        <v>0</v>
      </c>
    </row>
    <row r="325" spans="4:37" x14ac:dyDescent="0.25">
      <c r="D325" s="6"/>
      <c r="I325" s="7"/>
      <c r="N325" s="7"/>
      <c r="O325" s="7"/>
      <c r="P325" s="7"/>
      <c r="Q325" s="7"/>
      <c r="R325" s="7"/>
      <c r="T325" s="7"/>
      <c r="V325" s="7"/>
      <c r="W325" t="str">
        <f t="shared" si="90"/>
        <v/>
      </c>
      <c r="X325" t="str">
        <f t="shared" si="82"/>
        <v/>
      </c>
      <c r="Y325" t="str">
        <f t="shared" si="83"/>
        <v/>
      </c>
      <c r="Z325" t="str">
        <f t="shared" si="84"/>
        <v/>
      </c>
      <c r="AA325" t="str">
        <f t="shared" si="85"/>
        <v/>
      </c>
      <c r="AB325" t="str">
        <f>IFERROR(VLOOKUP(AK325,Table33[#All],2,FALSE),"")</f>
        <v/>
      </c>
      <c r="AC325" t="str">
        <f t="shared" si="91"/>
        <v/>
      </c>
      <c r="AD325" t="str">
        <f t="shared" si="86"/>
        <v/>
      </c>
      <c r="AE325" t="str">
        <f>IF(B325="","",VLOOKUP(AD325,vlookup!$A$1:$B$12,2,FALSE))</f>
        <v/>
      </c>
      <c r="AF325" s="1" t="str">
        <f t="shared" si="87"/>
        <v/>
      </c>
      <c r="AG325" s="4" t="str">
        <f t="shared" si="88"/>
        <v/>
      </c>
      <c r="AH325" t="str">
        <f>IFERROR(VLOOKUP(AK325,Table33[#All],3,FALSE),"")</f>
        <v/>
      </c>
      <c r="AI325" t="str">
        <f>IFERROR(IF(AH325="enewsletters",IF(AF325+1&gt;VLOOKUP(AK325,Table33[#All],6,FALSE),VLOOKUP(AK325,Table33[#All],7,FALSE),VLOOKUP(AK325,Table33[#All],5,FALSE)),""),"")</f>
        <v/>
      </c>
      <c r="AJ325" t="str">
        <f>IFERROR(VLOOKUP(AK325,Table33[#All],4,FALSE),"")</f>
        <v/>
      </c>
      <c r="AK325">
        <f t="shared" si="89"/>
        <v>0</v>
      </c>
    </row>
    <row r="326" spans="4:37" x14ac:dyDescent="0.25">
      <c r="D326" s="6"/>
      <c r="I326" s="7"/>
      <c r="N326" s="7"/>
      <c r="O326" s="7"/>
      <c r="P326" s="7"/>
      <c r="Q326" s="7"/>
      <c r="R326" s="7"/>
      <c r="T326" s="7"/>
      <c r="V326" s="7"/>
      <c r="W326" t="str">
        <f t="shared" si="90"/>
        <v/>
      </c>
      <c r="X326" t="str">
        <f t="shared" si="82"/>
        <v/>
      </c>
      <c r="Y326" t="str">
        <f t="shared" si="83"/>
        <v/>
      </c>
      <c r="Z326" t="str">
        <f t="shared" si="84"/>
        <v/>
      </c>
      <c r="AA326" t="str">
        <f t="shared" si="85"/>
        <v/>
      </c>
      <c r="AB326" t="str">
        <f>IFERROR(VLOOKUP(AK326,Table33[#All],2,FALSE),"")</f>
        <v/>
      </c>
      <c r="AC326" t="str">
        <f t="shared" si="91"/>
        <v/>
      </c>
      <c r="AD326" t="str">
        <f t="shared" si="86"/>
        <v/>
      </c>
      <c r="AE326" t="str">
        <f>IF(B326="","",VLOOKUP(AD326,vlookup!$A$1:$B$12,2,FALSE))</f>
        <v/>
      </c>
      <c r="AF326" s="1" t="str">
        <f t="shared" si="87"/>
        <v/>
      </c>
      <c r="AG326" s="4" t="str">
        <f t="shared" si="88"/>
        <v/>
      </c>
      <c r="AH326" t="str">
        <f>IFERROR(VLOOKUP(AK326,Table33[#All],3,FALSE),"")</f>
        <v/>
      </c>
      <c r="AI326" t="str">
        <f>IFERROR(IF(AH326="enewsletters",IF(AF326+1&gt;VLOOKUP(AK326,Table33[#All],6,FALSE),VLOOKUP(AK326,Table33[#All],7,FALSE),VLOOKUP(AK326,Table33[#All],5,FALSE)),""),"")</f>
        <v/>
      </c>
      <c r="AJ326" t="str">
        <f>IFERROR(VLOOKUP(AK326,Table33[#All],4,FALSE),"")</f>
        <v/>
      </c>
      <c r="AK326">
        <f t="shared" si="89"/>
        <v>0</v>
      </c>
    </row>
    <row r="327" spans="4:37" x14ac:dyDescent="0.25">
      <c r="D327" s="6"/>
      <c r="I327" s="7"/>
      <c r="N327" s="7"/>
      <c r="O327" s="7"/>
      <c r="P327" s="7"/>
      <c r="Q327" s="7"/>
      <c r="R327" s="7"/>
      <c r="T327" s="7"/>
      <c r="V327" s="7"/>
      <c r="W327" t="str">
        <f t="shared" si="90"/>
        <v/>
      </c>
      <c r="X327" t="str">
        <f t="shared" si="82"/>
        <v/>
      </c>
      <c r="Y327" t="str">
        <f t="shared" si="83"/>
        <v/>
      </c>
      <c r="Z327" t="str">
        <f t="shared" si="84"/>
        <v/>
      </c>
      <c r="AA327" t="str">
        <f t="shared" si="85"/>
        <v/>
      </c>
      <c r="AB327" t="str">
        <f>IFERROR(VLOOKUP(AK327,Table33[#All],2,FALSE),"")</f>
        <v/>
      </c>
      <c r="AC327" t="str">
        <f t="shared" si="91"/>
        <v/>
      </c>
      <c r="AD327" t="str">
        <f t="shared" si="86"/>
        <v/>
      </c>
      <c r="AE327" t="str">
        <f>IF(B327="","",VLOOKUP(AD327,vlookup!$A$1:$B$12,2,FALSE))</f>
        <v/>
      </c>
      <c r="AF327" s="1" t="str">
        <f t="shared" si="87"/>
        <v/>
      </c>
      <c r="AG327" s="4" t="str">
        <f t="shared" si="88"/>
        <v/>
      </c>
      <c r="AH327" t="str">
        <f>IFERROR(VLOOKUP(AK327,Table33[#All],3,FALSE),"")</f>
        <v/>
      </c>
      <c r="AI327" t="str">
        <f>IFERROR(IF(AH327="enewsletters",IF(AF327+1&gt;VLOOKUP(AK327,Table33[#All],6,FALSE),VLOOKUP(AK327,Table33[#All],7,FALSE),VLOOKUP(AK327,Table33[#All],5,FALSE)),""),"")</f>
        <v/>
      </c>
      <c r="AJ327" t="str">
        <f>IFERROR(VLOOKUP(AK327,Table33[#All],4,FALSE),"")</f>
        <v/>
      </c>
      <c r="AK327">
        <f t="shared" si="89"/>
        <v>0</v>
      </c>
    </row>
    <row r="328" spans="4:37" x14ac:dyDescent="0.25">
      <c r="D328" s="6"/>
      <c r="I328" s="7"/>
      <c r="N328" s="7"/>
      <c r="O328" s="7"/>
      <c r="P328" s="7"/>
      <c r="Q328" s="7"/>
      <c r="R328" s="7"/>
      <c r="T328" s="7"/>
      <c r="V328" s="7"/>
      <c r="W328" t="str">
        <f t="shared" si="90"/>
        <v/>
      </c>
      <c r="X328" t="str">
        <f t="shared" si="82"/>
        <v/>
      </c>
      <c r="Y328" t="str">
        <f t="shared" si="83"/>
        <v/>
      </c>
      <c r="Z328" t="str">
        <f t="shared" si="84"/>
        <v/>
      </c>
      <c r="AA328" t="str">
        <f t="shared" si="85"/>
        <v/>
      </c>
      <c r="AB328" t="str">
        <f>IFERROR(VLOOKUP(AK328,Table33[#All],2,FALSE),"")</f>
        <v/>
      </c>
      <c r="AC328" t="str">
        <f t="shared" si="91"/>
        <v/>
      </c>
      <c r="AD328" t="str">
        <f t="shared" si="86"/>
        <v/>
      </c>
      <c r="AE328" t="str">
        <f>IF(B328="","",VLOOKUP(AD328,vlookup!$A$1:$B$12,2,FALSE))</f>
        <v/>
      </c>
      <c r="AF328" s="1" t="str">
        <f t="shared" si="87"/>
        <v/>
      </c>
      <c r="AG328" s="4" t="str">
        <f t="shared" si="88"/>
        <v/>
      </c>
      <c r="AH328" t="str">
        <f>IFERROR(VLOOKUP(AK328,Table33[#All],3,FALSE),"")</f>
        <v/>
      </c>
      <c r="AI328" t="str">
        <f>IFERROR(IF(AH328="enewsletters",IF(AF328+1&gt;VLOOKUP(AK328,Table33[#All],6,FALSE),VLOOKUP(AK328,Table33[#All],7,FALSE),VLOOKUP(AK328,Table33[#All],5,FALSE)),""),"")</f>
        <v/>
      </c>
      <c r="AJ328" t="str">
        <f>IFERROR(VLOOKUP(AK328,Table33[#All],4,FALSE),"")</f>
        <v/>
      </c>
      <c r="AK328">
        <f t="shared" si="89"/>
        <v>0</v>
      </c>
    </row>
    <row r="329" spans="4:37" x14ac:dyDescent="0.25">
      <c r="D329" s="6"/>
      <c r="I329" s="7"/>
      <c r="N329" s="7"/>
      <c r="O329" s="7"/>
      <c r="P329" s="7"/>
      <c r="Q329" s="7"/>
      <c r="R329" s="7"/>
      <c r="T329" s="7"/>
      <c r="V329" s="7"/>
      <c r="W329" t="str">
        <f t="shared" si="90"/>
        <v/>
      </c>
      <c r="X329" t="str">
        <f t="shared" si="82"/>
        <v/>
      </c>
      <c r="Y329" t="str">
        <f t="shared" si="83"/>
        <v/>
      </c>
      <c r="Z329" t="str">
        <f t="shared" si="84"/>
        <v/>
      </c>
      <c r="AA329" t="str">
        <f t="shared" si="85"/>
        <v/>
      </c>
      <c r="AB329" t="str">
        <f>IFERROR(VLOOKUP(AK329,Table33[#All],2,FALSE),"")</f>
        <v/>
      </c>
      <c r="AC329" t="str">
        <f t="shared" si="91"/>
        <v/>
      </c>
      <c r="AD329" t="str">
        <f t="shared" si="86"/>
        <v/>
      </c>
      <c r="AE329" t="str">
        <f>IF(B329="","",VLOOKUP(AD329,vlookup!$A$1:$B$12,2,FALSE))</f>
        <v/>
      </c>
      <c r="AF329" s="1" t="str">
        <f t="shared" si="87"/>
        <v/>
      </c>
      <c r="AG329" s="4" t="str">
        <f t="shared" si="88"/>
        <v/>
      </c>
      <c r="AH329" t="str">
        <f>IFERROR(VLOOKUP(AK329,Table33[#All],3,FALSE),"")</f>
        <v/>
      </c>
      <c r="AI329" t="str">
        <f>IFERROR(IF(AH329="enewsletters",IF(AF329+1&gt;VLOOKUP(AK329,Table33[#All],6,FALSE),VLOOKUP(AK329,Table33[#All],7,FALSE),VLOOKUP(AK329,Table33[#All],5,FALSE)),""),"")</f>
        <v/>
      </c>
      <c r="AJ329" t="str">
        <f>IFERROR(VLOOKUP(AK329,Table33[#All],4,FALSE),"")</f>
        <v/>
      </c>
      <c r="AK329">
        <f t="shared" si="89"/>
        <v>0</v>
      </c>
    </row>
    <row r="330" spans="4:37" x14ac:dyDescent="0.25">
      <c r="D330" s="6"/>
      <c r="I330" s="7"/>
      <c r="N330" s="7"/>
      <c r="O330" s="7"/>
      <c r="P330" s="7"/>
      <c r="Q330" s="7"/>
      <c r="R330" s="7"/>
      <c r="T330" s="7"/>
      <c r="V330" s="7"/>
      <c r="W330" t="str">
        <f t="shared" si="90"/>
        <v/>
      </c>
      <c r="X330" t="str">
        <f t="shared" si="82"/>
        <v/>
      </c>
      <c r="Y330" t="str">
        <f t="shared" si="83"/>
        <v/>
      </c>
      <c r="Z330" t="str">
        <f t="shared" si="84"/>
        <v/>
      </c>
      <c r="AA330" t="str">
        <f t="shared" si="85"/>
        <v/>
      </c>
      <c r="AB330" t="str">
        <f>IFERROR(VLOOKUP(AK330,Table33[#All],2,FALSE),"")</f>
        <v/>
      </c>
      <c r="AC330" t="str">
        <f t="shared" si="91"/>
        <v/>
      </c>
      <c r="AD330" t="str">
        <f t="shared" si="86"/>
        <v/>
      </c>
      <c r="AE330" t="str">
        <f>IF(B330="","",VLOOKUP(AD330,vlookup!$A$1:$B$12,2,FALSE))</f>
        <v/>
      </c>
      <c r="AF330" s="1" t="str">
        <f t="shared" si="87"/>
        <v/>
      </c>
      <c r="AG330" s="4" t="str">
        <f t="shared" si="88"/>
        <v/>
      </c>
      <c r="AH330" t="str">
        <f>IFERROR(VLOOKUP(AK330,Table33[#All],3,FALSE),"")</f>
        <v/>
      </c>
      <c r="AI330" t="str">
        <f>IFERROR(IF(AH330="enewsletters",IF(AF330+1&gt;VLOOKUP(AK330,Table33[#All],6,FALSE),VLOOKUP(AK330,Table33[#All],7,FALSE),VLOOKUP(AK330,Table33[#All],5,FALSE)),""),"")</f>
        <v/>
      </c>
      <c r="AJ330" t="str">
        <f>IFERROR(VLOOKUP(AK330,Table33[#All],4,FALSE),"")</f>
        <v/>
      </c>
      <c r="AK330">
        <f t="shared" si="89"/>
        <v>0</v>
      </c>
    </row>
    <row r="331" spans="4:37" x14ac:dyDescent="0.25">
      <c r="D331" s="6"/>
      <c r="I331" s="7"/>
      <c r="N331" s="7"/>
      <c r="O331" s="7"/>
      <c r="P331" s="7"/>
      <c r="Q331" s="7"/>
      <c r="R331" s="7"/>
      <c r="T331" s="7"/>
      <c r="V331" s="7"/>
      <c r="W331" t="str">
        <f t="shared" si="90"/>
        <v/>
      </c>
      <c r="X331" t="str">
        <f t="shared" si="82"/>
        <v/>
      </c>
      <c r="Y331" t="str">
        <f t="shared" si="83"/>
        <v/>
      </c>
      <c r="Z331" t="str">
        <f t="shared" si="84"/>
        <v/>
      </c>
      <c r="AA331" t="str">
        <f t="shared" si="85"/>
        <v/>
      </c>
      <c r="AB331" t="str">
        <f>IFERROR(VLOOKUP(AK331,Table33[#All],2,FALSE),"")</f>
        <v/>
      </c>
      <c r="AC331" t="str">
        <f t="shared" si="91"/>
        <v/>
      </c>
      <c r="AD331" t="str">
        <f t="shared" si="86"/>
        <v/>
      </c>
      <c r="AE331" t="str">
        <f>IF(B331="","",VLOOKUP(AD331,vlookup!$A$1:$B$12,2,FALSE))</f>
        <v/>
      </c>
      <c r="AF331" s="1" t="str">
        <f t="shared" si="87"/>
        <v/>
      </c>
      <c r="AG331" s="4" t="str">
        <f t="shared" si="88"/>
        <v/>
      </c>
      <c r="AH331" t="str">
        <f>IFERROR(VLOOKUP(AK331,Table33[#All],3,FALSE),"")</f>
        <v/>
      </c>
      <c r="AI331" t="str">
        <f>IFERROR(IF(AH331="enewsletters",IF(AF331+1&gt;VLOOKUP(AK331,Table33[#All],6,FALSE),VLOOKUP(AK331,Table33[#All],7,FALSE),VLOOKUP(AK331,Table33[#All],5,FALSE)),""),"")</f>
        <v/>
      </c>
      <c r="AJ331" t="str">
        <f>IFERROR(VLOOKUP(AK331,Table33[#All],4,FALSE),"")</f>
        <v/>
      </c>
      <c r="AK331">
        <f t="shared" si="89"/>
        <v>0</v>
      </c>
    </row>
    <row r="332" spans="4:37" x14ac:dyDescent="0.25">
      <c r="D332" s="6"/>
      <c r="I332" s="7"/>
      <c r="N332" s="7"/>
      <c r="O332" s="7"/>
      <c r="P332" s="7"/>
      <c r="Q332" s="7"/>
      <c r="R332" s="7"/>
      <c r="T332" s="7"/>
      <c r="V332" s="7"/>
      <c r="W332" t="str">
        <f t="shared" si="90"/>
        <v/>
      </c>
      <c r="X332" t="str">
        <f t="shared" si="82"/>
        <v/>
      </c>
      <c r="Y332" t="str">
        <f t="shared" si="83"/>
        <v/>
      </c>
      <c r="Z332" t="str">
        <f t="shared" si="84"/>
        <v/>
      </c>
      <c r="AA332" t="str">
        <f t="shared" si="85"/>
        <v/>
      </c>
      <c r="AB332" t="str">
        <f>IFERROR(VLOOKUP(AK332,Table33[#All],2,FALSE),"")</f>
        <v/>
      </c>
      <c r="AC332" t="str">
        <f t="shared" si="91"/>
        <v/>
      </c>
      <c r="AD332" t="str">
        <f t="shared" si="86"/>
        <v/>
      </c>
      <c r="AE332" t="str">
        <f>IF(B332="","",VLOOKUP(AD332,vlookup!$A$1:$B$12,2,FALSE))</f>
        <v/>
      </c>
      <c r="AF332" s="1" t="str">
        <f t="shared" si="87"/>
        <v/>
      </c>
      <c r="AG332" s="4" t="str">
        <f t="shared" si="88"/>
        <v/>
      </c>
      <c r="AH332" t="str">
        <f>IFERROR(VLOOKUP(AK332,Table33[#All],3,FALSE),"")</f>
        <v/>
      </c>
      <c r="AI332" t="str">
        <f>IFERROR(IF(AH332="enewsletters",IF(AF332+1&gt;VLOOKUP(AK332,Table33[#All],6,FALSE),VLOOKUP(AK332,Table33[#All],7,FALSE),VLOOKUP(AK332,Table33[#All],5,FALSE)),""),"")</f>
        <v/>
      </c>
      <c r="AJ332" t="str">
        <f>IFERROR(VLOOKUP(AK332,Table33[#All],4,FALSE),"")</f>
        <v/>
      </c>
      <c r="AK332">
        <f t="shared" si="89"/>
        <v>0</v>
      </c>
    </row>
    <row r="333" spans="4:37" x14ac:dyDescent="0.25">
      <c r="D333" s="6"/>
      <c r="I333" s="7"/>
      <c r="N333" s="7"/>
      <c r="O333" s="7"/>
      <c r="P333" s="7"/>
      <c r="Q333" s="7"/>
      <c r="R333" s="7"/>
      <c r="T333" s="7"/>
      <c r="V333" s="7"/>
      <c r="W333" t="str">
        <f t="shared" si="90"/>
        <v/>
      </c>
      <c r="X333" t="str">
        <f t="shared" si="82"/>
        <v/>
      </c>
      <c r="Y333" t="str">
        <f t="shared" si="83"/>
        <v/>
      </c>
      <c r="Z333" t="str">
        <f t="shared" si="84"/>
        <v/>
      </c>
      <c r="AA333" t="str">
        <f t="shared" si="85"/>
        <v/>
      </c>
      <c r="AB333" t="str">
        <f>IFERROR(VLOOKUP(AK333,Table33[#All],2,FALSE),"")</f>
        <v/>
      </c>
      <c r="AC333" t="str">
        <f t="shared" si="91"/>
        <v/>
      </c>
      <c r="AD333" t="str">
        <f t="shared" si="86"/>
        <v/>
      </c>
      <c r="AE333" t="str">
        <f>IF(B333="","",VLOOKUP(AD333,vlookup!$A$1:$B$12,2,FALSE))</f>
        <v/>
      </c>
      <c r="AF333" s="1" t="str">
        <f t="shared" si="87"/>
        <v/>
      </c>
      <c r="AG333" s="4" t="str">
        <f t="shared" si="88"/>
        <v/>
      </c>
      <c r="AH333" t="str">
        <f>IFERROR(VLOOKUP(AK333,Table33[#All],3,FALSE),"")</f>
        <v/>
      </c>
      <c r="AI333" t="str">
        <f>IFERROR(IF(AH333="enewsletters",IF(AF333+1&gt;VLOOKUP(AK333,Table33[#All],6,FALSE),VLOOKUP(AK333,Table33[#All],7,FALSE),VLOOKUP(AK333,Table33[#All],5,FALSE)),""),"")</f>
        <v/>
      </c>
      <c r="AJ333" t="str">
        <f>IFERROR(VLOOKUP(AK333,Table33[#All],4,FALSE),"")</f>
        <v/>
      </c>
      <c r="AK333">
        <f t="shared" si="89"/>
        <v>0</v>
      </c>
    </row>
    <row r="334" spans="4:37" x14ac:dyDescent="0.25">
      <c r="D334" s="6"/>
      <c r="I334" s="7"/>
      <c r="N334" s="7"/>
      <c r="O334" s="7"/>
      <c r="P334" s="7"/>
      <c r="Q334" s="7"/>
      <c r="R334" s="7"/>
      <c r="T334" s="7"/>
      <c r="V334" s="7"/>
      <c r="W334" t="str">
        <f t="shared" si="90"/>
        <v/>
      </c>
      <c r="X334" t="str">
        <f t="shared" si="82"/>
        <v/>
      </c>
      <c r="Y334" t="str">
        <f t="shared" si="83"/>
        <v/>
      </c>
      <c r="Z334" t="str">
        <f t="shared" si="84"/>
        <v/>
      </c>
      <c r="AA334" t="str">
        <f t="shared" si="85"/>
        <v/>
      </c>
      <c r="AB334" t="str">
        <f>IFERROR(VLOOKUP(AK334,Table33[#All],2,FALSE),"")</f>
        <v/>
      </c>
      <c r="AC334" t="str">
        <f t="shared" si="91"/>
        <v/>
      </c>
      <c r="AD334" t="str">
        <f t="shared" si="86"/>
        <v/>
      </c>
      <c r="AE334" t="str">
        <f>IF(B334="","",VLOOKUP(AD334,vlookup!$A$1:$B$12,2,FALSE))</f>
        <v/>
      </c>
      <c r="AF334" s="1" t="str">
        <f t="shared" si="87"/>
        <v/>
      </c>
      <c r="AG334" s="4" t="str">
        <f t="shared" si="88"/>
        <v/>
      </c>
      <c r="AH334" t="str">
        <f>IFERROR(VLOOKUP(AK334,Table33[#All],3,FALSE),"")</f>
        <v/>
      </c>
      <c r="AI334" t="str">
        <f>IFERROR(IF(AH334="enewsletters",IF(AF334+1&gt;VLOOKUP(AK334,Table33[#All],6,FALSE),VLOOKUP(AK334,Table33[#All],7,FALSE),VLOOKUP(AK334,Table33[#All],5,FALSE)),""),"")</f>
        <v/>
      </c>
      <c r="AJ334" t="str">
        <f>IFERROR(VLOOKUP(AK334,Table33[#All],4,FALSE),"")</f>
        <v/>
      </c>
      <c r="AK334">
        <f t="shared" si="89"/>
        <v>0</v>
      </c>
    </row>
    <row r="335" spans="4:37" x14ac:dyDescent="0.25">
      <c r="D335" s="6"/>
      <c r="I335" s="7"/>
      <c r="N335" s="7"/>
      <c r="O335" s="7"/>
      <c r="P335" s="7"/>
      <c r="Q335" s="7"/>
      <c r="R335" s="7"/>
      <c r="T335" s="7"/>
      <c r="V335" s="7"/>
      <c r="W335" t="str">
        <f t="shared" si="90"/>
        <v/>
      </c>
      <c r="X335" t="str">
        <f t="shared" si="82"/>
        <v/>
      </c>
      <c r="Y335" t="str">
        <f t="shared" si="83"/>
        <v/>
      </c>
      <c r="Z335" t="str">
        <f t="shared" si="84"/>
        <v/>
      </c>
      <c r="AA335" t="str">
        <f t="shared" si="85"/>
        <v/>
      </c>
      <c r="AB335" t="str">
        <f>IFERROR(VLOOKUP(AK335,Table33[#All],2,FALSE),"")</f>
        <v/>
      </c>
      <c r="AC335" t="str">
        <f t="shared" si="91"/>
        <v/>
      </c>
      <c r="AD335" t="str">
        <f t="shared" si="86"/>
        <v/>
      </c>
      <c r="AE335" t="str">
        <f>IF(B335="","",VLOOKUP(AD335,vlookup!$A$1:$B$12,2,FALSE))</f>
        <v/>
      </c>
      <c r="AF335" s="1" t="str">
        <f t="shared" si="87"/>
        <v/>
      </c>
      <c r="AG335" s="4" t="str">
        <f t="shared" si="88"/>
        <v/>
      </c>
      <c r="AH335" t="str">
        <f>IFERROR(VLOOKUP(AK335,Table33[#All],3,FALSE),"")</f>
        <v/>
      </c>
      <c r="AI335" t="str">
        <f>IFERROR(IF(AH335="enewsletters",IF(AF335+1&gt;VLOOKUP(AK335,Table33[#All],6,FALSE),VLOOKUP(AK335,Table33[#All],7,FALSE),VLOOKUP(AK335,Table33[#All],5,FALSE)),""),"")</f>
        <v/>
      </c>
      <c r="AJ335" t="str">
        <f>IFERROR(VLOOKUP(AK335,Table33[#All],4,FALSE),"")</f>
        <v/>
      </c>
      <c r="AK335">
        <f t="shared" si="89"/>
        <v>0</v>
      </c>
    </row>
    <row r="336" spans="4:37" x14ac:dyDescent="0.25">
      <c r="D336" s="6"/>
      <c r="I336" s="7"/>
      <c r="N336" s="7"/>
      <c r="O336" s="7"/>
      <c r="P336" s="7"/>
      <c r="Q336" s="7"/>
      <c r="R336" s="7"/>
      <c r="T336" s="7"/>
      <c r="V336" s="7"/>
      <c r="W336" t="str">
        <f t="shared" si="90"/>
        <v/>
      </c>
      <c r="X336" t="str">
        <f t="shared" si="82"/>
        <v/>
      </c>
      <c r="Y336" t="str">
        <f t="shared" si="83"/>
        <v/>
      </c>
      <c r="Z336" t="str">
        <f t="shared" si="84"/>
        <v/>
      </c>
      <c r="AA336" t="str">
        <f t="shared" si="85"/>
        <v/>
      </c>
      <c r="AB336" t="str">
        <f>IFERROR(VLOOKUP(AK336,Table33[#All],2,FALSE),"")</f>
        <v/>
      </c>
      <c r="AC336" t="str">
        <f t="shared" si="91"/>
        <v/>
      </c>
      <c r="AD336" t="str">
        <f t="shared" si="86"/>
        <v/>
      </c>
      <c r="AE336" t="str">
        <f>IF(B336="","",VLOOKUP(AD336,vlookup!$A$1:$B$12,2,FALSE))</f>
        <v/>
      </c>
      <c r="AF336" s="1" t="str">
        <f t="shared" si="87"/>
        <v/>
      </c>
      <c r="AG336" s="4" t="str">
        <f t="shared" si="88"/>
        <v/>
      </c>
      <c r="AH336" t="str">
        <f>IFERROR(VLOOKUP(AK336,Table33[#All],3,FALSE),"")</f>
        <v/>
      </c>
      <c r="AI336" t="str">
        <f>IFERROR(IF(AH336="enewsletters",IF(AF336+1&gt;VLOOKUP(AK336,Table33[#All],6,FALSE),VLOOKUP(AK336,Table33[#All],7,FALSE),VLOOKUP(AK336,Table33[#All],5,FALSE)),""),"")</f>
        <v/>
      </c>
      <c r="AJ336" t="str">
        <f>IFERROR(VLOOKUP(AK336,Table33[#All],4,FALSE),"")</f>
        <v/>
      </c>
      <c r="AK336">
        <f t="shared" si="89"/>
        <v>0</v>
      </c>
    </row>
    <row r="337" spans="4:37" x14ac:dyDescent="0.25">
      <c r="D337" s="6"/>
      <c r="I337" s="7"/>
      <c r="N337" s="7"/>
      <c r="O337" s="7"/>
      <c r="P337" s="7"/>
      <c r="Q337" s="7"/>
      <c r="R337" s="7"/>
      <c r="T337" s="7"/>
      <c r="V337" s="7"/>
      <c r="W337" t="str">
        <f t="shared" si="90"/>
        <v/>
      </c>
      <c r="X337" t="str">
        <f t="shared" si="82"/>
        <v/>
      </c>
      <c r="Y337" t="str">
        <f t="shared" si="83"/>
        <v/>
      </c>
      <c r="Z337" t="str">
        <f t="shared" si="84"/>
        <v/>
      </c>
      <c r="AA337" t="str">
        <f t="shared" si="85"/>
        <v/>
      </c>
      <c r="AB337" t="str">
        <f>IFERROR(VLOOKUP(AK337,Table33[#All],2,FALSE),"")</f>
        <v/>
      </c>
      <c r="AC337" t="str">
        <f t="shared" si="91"/>
        <v/>
      </c>
      <c r="AD337" t="str">
        <f t="shared" si="86"/>
        <v/>
      </c>
      <c r="AE337" t="str">
        <f>IF(B337="","",VLOOKUP(AD337,vlookup!$A$1:$B$12,2,FALSE))</f>
        <v/>
      </c>
      <c r="AF337" s="1" t="str">
        <f t="shared" si="87"/>
        <v/>
      </c>
      <c r="AG337" s="4" t="str">
        <f t="shared" si="88"/>
        <v/>
      </c>
      <c r="AH337" t="str">
        <f>IFERROR(VLOOKUP(AK337,Table33[#All],3,FALSE),"")</f>
        <v/>
      </c>
      <c r="AI337" t="str">
        <f>IFERROR(IF(AH337="enewsletters",IF(AF337+1&gt;VLOOKUP(AK337,Table33[#All],6,FALSE),VLOOKUP(AK337,Table33[#All],7,FALSE),VLOOKUP(AK337,Table33[#All],5,FALSE)),""),"")</f>
        <v/>
      </c>
      <c r="AJ337" t="str">
        <f>IFERROR(VLOOKUP(AK337,Table33[#All],4,FALSE),"")</f>
        <v/>
      </c>
      <c r="AK337">
        <f t="shared" si="89"/>
        <v>0</v>
      </c>
    </row>
    <row r="338" spans="4:37" x14ac:dyDescent="0.25">
      <c r="D338" s="6"/>
      <c r="I338" s="7"/>
      <c r="N338" s="7"/>
      <c r="O338" s="7"/>
      <c r="P338" s="7"/>
      <c r="Q338" s="7"/>
      <c r="R338" s="7"/>
      <c r="T338" s="7"/>
      <c r="V338" s="7"/>
      <c r="W338" t="str">
        <f t="shared" si="90"/>
        <v/>
      </c>
      <c r="X338" t="str">
        <f t="shared" si="82"/>
        <v/>
      </c>
      <c r="Y338" t="str">
        <f t="shared" si="83"/>
        <v/>
      </c>
      <c r="Z338" t="str">
        <f t="shared" si="84"/>
        <v/>
      </c>
      <c r="AA338" t="str">
        <f t="shared" si="85"/>
        <v/>
      </c>
      <c r="AB338" t="str">
        <f>IFERROR(VLOOKUP(AK338,Table33[#All],2,FALSE),"")</f>
        <v/>
      </c>
      <c r="AC338" t="str">
        <f t="shared" si="91"/>
        <v/>
      </c>
      <c r="AD338" t="str">
        <f t="shared" si="86"/>
        <v/>
      </c>
      <c r="AE338" t="str">
        <f>IF(B338="","",VLOOKUP(AD338,vlookup!$A$1:$B$12,2,FALSE))</f>
        <v/>
      </c>
      <c r="AF338" s="1" t="str">
        <f t="shared" si="87"/>
        <v/>
      </c>
      <c r="AG338" s="4" t="str">
        <f t="shared" si="88"/>
        <v/>
      </c>
      <c r="AH338" t="str">
        <f>IFERROR(VLOOKUP(AK338,Table33[#All],3,FALSE),"")</f>
        <v/>
      </c>
      <c r="AI338" t="str">
        <f>IFERROR(IF(AH338="enewsletters",IF(AF338+1&gt;VLOOKUP(AK338,Table33[#All],6,FALSE),VLOOKUP(AK338,Table33[#All],7,FALSE),VLOOKUP(AK338,Table33[#All],5,FALSE)),""),"")</f>
        <v/>
      </c>
      <c r="AJ338" t="str">
        <f>IFERROR(VLOOKUP(AK338,Table33[#All],4,FALSE),"")</f>
        <v/>
      </c>
      <c r="AK338">
        <f t="shared" si="89"/>
        <v>0</v>
      </c>
    </row>
    <row r="339" spans="4:37" x14ac:dyDescent="0.25">
      <c r="D339" s="6"/>
      <c r="I339" s="7"/>
      <c r="N339" s="7"/>
      <c r="O339" s="7"/>
      <c r="P339" s="7"/>
      <c r="Q339" s="7"/>
      <c r="R339" s="7"/>
      <c r="T339" s="7"/>
      <c r="V339" s="7"/>
      <c r="W339" t="str">
        <f t="shared" si="90"/>
        <v/>
      </c>
      <c r="X339" t="str">
        <f t="shared" si="82"/>
        <v/>
      </c>
      <c r="Y339" t="str">
        <f t="shared" si="83"/>
        <v/>
      </c>
      <c r="Z339" t="str">
        <f t="shared" si="84"/>
        <v/>
      </c>
      <c r="AA339" t="str">
        <f t="shared" si="85"/>
        <v/>
      </c>
      <c r="AB339" t="str">
        <f>IFERROR(VLOOKUP(AK339,Table33[#All],2,FALSE),"")</f>
        <v/>
      </c>
      <c r="AC339" t="str">
        <f t="shared" si="91"/>
        <v/>
      </c>
      <c r="AD339" t="str">
        <f t="shared" si="86"/>
        <v/>
      </c>
      <c r="AE339" t="str">
        <f>IF(B339="","",VLOOKUP(AD339,vlookup!$A$1:$B$12,2,FALSE))</f>
        <v/>
      </c>
      <c r="AF339" s="1" t="str">
        <f t="shared" si="87"/>
        <v/>
      </c>
      <c r="AG339" s="4" t="str">
        <f t="shared" si="88"/>
        <v/>
      </c>
      <c r="AH339" t="str">
        <f>IFERROR(VLOOKUP(AK339,Table33[#All],3,FALSE),"")</f>
        <v/>
      </c>
      <c r="AI339" t="str">
        <f>IFERROR(IF(AH339="enewsletters",IF(AF339+1&gt;VLOOKUP(AK339,Table33[#All],6,FALSE),VLOOKUP(AK339,Table33[#All],7,FALSE),VLOOKUP(AK339,Table33[#All],5,FALSE)),""),"")</f>
        <v/>
      </c>
      <c r="AJ339" t="str">
        <f>IFERROR(VLOOKUP(AK339,Table33[#All],4,FALSE),"")</f>
        <v/>
      </c>
      <c r="AK339">
        <f t="shared" si="89"/>
        <v>0</v>
      </c>
    </row>
    <row r="340" spans="4:37" x14ac:dyDescent="0.25">
      <c r="D340" s="6"/>
      <c r="I340" s="7"/>
      <c r="N340" s="7"/>
      <c r="O340" s="7"/>
      <c r="P340" s="7"/>
      <c r="Q340" s="7"/>
      <c r="R340" s="7"/>
      <c r="T340" s="7"/>
      <c r="V340" s="7"/>
      <c r="W340" t="str">
        <f t="shared" si="90"/>
        <v/>
      </c>
      <c r="X340" t="str">
        <f t="shared" si="82"/>
        <v/>
      </c>
      <c r="Y340" t="str">
        <f t="shared" si="83"/>
        <v/>
      </c>
      <c r="Z340" t="str">
        <f t="shared" si="84"/>
        <v/>
      </c>
      <c r="AA340" t="str">
        <f t="shared" si="85"/>
        <v/>
      </c>
      <c r="AB340" t="str">
        <f>IFERROR(VLOOKUP(AK340,Table33[#All],2,FALSE),"")</f>
        <v/>
      </c>
      <c r="AC340" t="str">
        <f t="shared" si="91"/>
        <v/>
      </c>
      <c r="AD340" t="str">
        <f t="shared" si="86"/>
        <v/>
      </c>
      <c r="AE340" t="str">
        <f>IF(B340="","",VLOOKUP(AD340,vlookup!$A$1:$B$12,2,FALSE))</f>
        <v/>
      </c>
      <c r="AF340" s="1" t="str">
        <f t="shared" si="87"/>
        <v/>
      </c>
      <c r="AG340" s="4" t="str">
        <f t="shared" si="88"/>
        <v/>
      </c>
      <c r="AH340" t="str">
        <f>IFERROR(VLOOKUP(AK340,Table33[#All],3,FALSE),"")</f>
        <v/>
      </c>
      <c r="AI340" t="str">
        <f>IFERROR(IF(AH340="enewsletters",IF(AF340+1&gt;VLOOKUP(AK340,Table33[#All],6,FALSE),VLOOKUP(AK340,Table33[#All],7,FALSE),VLOOKUP(AK340,Table33[#All],5,FALSE)),""),"")</f>
        <v/>
      </c>
      <c r="AJ340" t="str">
        <f>IFERROR(VLOOKUP(AK340,Table33[#All],4,FALSE),"")</f>
        <v/>
      </c>
      <c r="AK340">
        <f t="shared" si="89"/>
        <v>0</v>
      </c>
    </row>
    <row r="341" spans="4:37" x14ac:dyDescent="0.25">
      <c r="D341" s="6"/>
      <c r="I341" s="7"/>
      <c r="N341" s="7"/>
      <c r="O341" s="7"/>
      <c r="P341" s="7"/>
      <c r="Q341" s="7"/>
      <c r="R341" s="7"/>
      <c r="T341" s="7"/>
      <c r="V341" s="7"/>
      <c r="W341" t="str">
        <f t="shared" si="90"/>
        <v/>
      </c>
      <c r="X341" t="str">
        <f t="shared" si="82"/>
        <v/>
      </c>
      <c r="Y341" t="str">
        <f t="shared" si="83"/>
        <v/>
      </c>
      <c r="Z341" t="str">
        <f t="shared" si="84"/>
        <v/>
      </c>
      <c r="AA341" t="str">
        <f t="shared" si="85"/>
        <v/>
      </c>
      <c r="AB341" t="str">
        <f>IFERROR(VLOOKUP(AK341,Table33[#All],2,FALSE),"")</f>
        <v/>
      </c>
      <c r="AC341" t="str">
        <f t="shared" si="91"/>
        <v/>
      </c>
      <c r="AD341" t="str">
        <f t="shared" si="86"/>
        <v/>
      </c>
      <c r="AE341" t="str">
        <f>IF(B341="","",VLOOKUP(AD341,vlookup!$A$1:$B$12,2,FALSE))</f>
        <v/>
      </c>
      <c r="AF341" s="1" t="str">
        <f t="shared" si="87"/>
        <v/>
      </c>
      <c r="AG341" s="4" t="str">
        <f t="shared" si="88"/>
        <v/>
      </c>
      <c r="AH341" t="str">
        <f>IFERROR(VLOOKUP(AK341,Table33[#All],3,FALSE),"")</f>
        <v/>
      </c>
      <c r="AI341" t="str">
        <f>IFERROR(IF(AH341="enewsletters",IF(AF341+1&gt;VLOOKUP(AK341,Table33[#All],6,FALSE),VLOOKUP(AK341,Table33[#All],7,FALSE),VLOOKUP(AK341,Table33[#All],5,FALSE)),""),"")</f>
        <v/>
      </c>
      <c r="AJ341" t="str">
        <f>IFERROR(VLOOKUP(AK341,Table33[#All],4,FALSE),"")</f>
        <v/>
      </c>
      <c r="AK341">
        <f t="shared" si="89"/>
        <v>0</v>
      </c>
    </row>
    <row r="342" spans="4:37" x14ac:dyDescent="0.25">
      <c r="D342" s="6"/>
      <c r="I342" s="7"/>
      <c r="N342" s="7"/>
      <c r="O342" s="7"/>
      <c r="P342" s="7"/>
      <c r="Q342" s="7"/>
      <c r="R342" s="7"/>
      <c r="T342" s="7"/>
      <c r="V342" s="7"/>
      <c r="W342" t="str">
        <f t="shared" si="90"/>
        <v/>
      </c>
      <c r="X342" t="str">
        <f t="shared" si="82"/>
        <v/>
      </c>
      <c r="Y342" t="str">
        <f t="shared" si="83"/>
        <v/>
      </c>
      <c r="Z342" t="str">
        <f t="shared" si="84"/>
        <v/>
      </c>
      <c r="AA342" t="str">
        <f t="shared" si="85"/>
        <v/>
      </c>
      <c r="AB342" t="str">
        <f>IFERROR(VLOOKUP(AK342,Table33[#All],2,FALSE),"")</f>
        <v/>
      </c>
      <c r="AC342" t="str">
        <f t="shared" si="91"/>
        <v/>
      </c>
      <c r="AD342" t="str">
        <f t="shared" si="86"/>
        <v/>
      </c>
      <c r="AE342" t="str">
        <f>IF(B342="","",VLOOKUP(AD342,vlookup!$A$1:$B$12,2,FALSE))</f>
        <v/>
      </c>
      <c r="AF342" s="1" t="str">
        <f t="shared" si="87"/>
        <v/>
      </c>
      <c r="AG342" s="4" t="str">
        <f t="shared" si="88"/>
        <v/>
      </c>
      <c r="AH342" t="str">
        <f>IFERROR(VLOOKUP(AK342,Table33[#All],3,FALSE),"")</f>
        <v/>
      </c>
      <c r="AI342" t="str">
        <f>IFERROR(IF(AH342="enewsletters",IF(AF342+1&gt;VLOOKUP(AK342,Table33[#All],6,FALSE),VLOOKUP(AK342,Table33[#All],7,FALSE),VLOOKUP(AK342,Table33[#All],5,FALSE)),""),"")</f>
        <v/>
      </c>
      <c r="AJ342" t="str">
        <f>IFERROR(VLOOKUP(AK342,Table33[#All],4,FALSE),"")</f>
        <v/>
      </c>
      <c r="AK342">
        <f t="shared" si="89"/>
        <v>0</v>
      </c>
    </row>
    <row r="343" spans="4:37" x14ac:dyDescent="0.25">
      <c r="D343" s="6"/>
      <c r="I343" s="7"/>
      <c r="N343" s="7"/>
      <c r="O343" s="7"/>
      <c r="P343" s="7"/>
      <c r="Q343" s="7"/>
      <c r="R343" s="7"/>
      <c r="T343" s="7"/>
      <c r="V343" s="7"/>
      <c r="W343" t="str">
        <f t="shared" si="90"/>
        <v/>
      </c>
      <c r="X343" t="str">
        <f t="shared" si="82"/>
        <v/>
      </c>
      <c r="Y343" t="str">
        <f t="shared" si="83"/>
        <v/>
      </c>
      <c r="Z343" t="str">
        <f t="shared" si="84"/>
        <v/>
      </c>
      <c r="AA343" t="str">
        <f t="shared" si="85"/>
        <v/>
      </c>
      <c r="AB343" t="str">
        <f>IFERROR(VLOOKUP(AK343,Table33[#All],2,FALSE),"")</f>
        <v/>
      </c>
      <c r="AC343" t="str">
        <f t="shared" si="91"/>
        <v/>
      </c>
      <c r="AD343" t="str">
        <f t="shared" si="86"/>
        <v/>
      </c>
      <c r="AE343" t="str">
        <f>IF(B343="","",VLOOKUP(AD343,vlookup!$A$1:$B$12,2,FALSE))</f>
        <v/>
      </c>
      <c r="AF343" s="1" t="str">
        <f t="shared" si="87"/>
        <v/>
      </c>
      <c r="AG343" s="4" t="str">
        <f t="shared" si="88"/>
        <v/>
      </c>
      <c r="AH343" t="str">
        <f>IFERROR(VLOOKUP(AK343,Table33[#All],3,FALSE),"")</f>
        <v/>
      </c>
      <c r="AI343" t="str">
        <f>IFERROR(IF(AH343="enewsletters",IF(AF343+1&gt;VLOOKUP(AK343,Table33[#All],6,FALSE),VLOOKUP(AK343,Table33[#All],7,FALSE),VLOOKUP(AK343,Table33[#All],5,FALSE)),""),"")</f>
        <v/>
      </c>
      <c r="AJ343" t="str">
        <f>IFERROR(VLOOKUP(AK343,Table33[#All],4,FALSE),"")</f>
        <v/>
      </c>
      <c r="AK343">
        <f t="shared" si="89"/>
        <v>0</v>
      </c>
    </row>
    <row r="344" spans="4:37" x14ac:dyDescent="0.25">
      <c r="D344" s="6"/>
      <c r="I344" s="7"/>
      <c r="N344" s="7"/>
      <c r="O344" s="7"/>
      <c r="P344" s="7"/>
      <c r="Q344" s="7"/>
      <c r="R344" s="7"/>
      <c r="T344" s="7"/>
      <c r="V344" s="7"/>
      <c r="W344" t="str">
        <f t="shared" si="90"/>
        <v/>
      </c>
      <c r="X344" t="str">
        <f t="shared" si="82"/>
        <v/>
      </c>
      <c r="Y344" t="str">
        <f t="shared" si="83"/>
        <v/>
      </c>
      <c r="Z344" t="str">
        <f t="shared" si="84"/>
        <v/>
      </c>
      <c r="AA344" t="str">
        <f t="shared" si="85"/>
        <v/>
      </c>
      <c r="AB344" t="str">
        <f>IFERROR(VLOOKUP(AK344,Table33[#All],2,FALSE),"")</f>
        <v/>
      </c>
      <c r="AC344" t="str">
        <f t="shared" si="91"/>
        <v/>
      </c>
      <c r="AD344" t="str">
        <f t="shared" si="86"/>
        <v/>
      </c>
      <c r="AE344" t="str">
        <f>IF(B344="","",VLOOKUP(AD344,vlookup!$A$1:$B$12,2,FALSE))</f>
        <v/>
      </c>
      <c r="AF344" s="1" t="str">
        <f t="shared" si="87"/>
        <v/>
      </c>
      <c r="AG344" s="4" t="str">
        <f t="shared" si="88"/>
        <v/>
      </c>
      <c r="AH344" t="str">
        <f>IFERROR(VLOOKUP(AK344,Table33[#All],3,FALSE),"")</f>
        <v/>
      </c>
      <c r="AI344" t="str">
        <f>IFERROR(IF(AH344="enewsletters",IF(AF344+1&gt;VLOOKUP(AK344,Table33[#All],6,FALSE),VLOOKUP(AK344,Table33[#All],7,FALSE),VLOOKUP(AK344,Table33[#All],5,FALSE)),""),"")</f>
        <v/>
      </c>
      <c r="AJ344" t="str">
        <f>IFERROR(VLOOKUP(AK344,Table33[#All],4,FALSE),"")</f>
        <v/>
      </c>
      <c r="AK344">
        <f t="shared" si="89"/>
        <v>0</v>
      </c>
    </row>
    <row r="345" spans="4:37" x14ac:dyDescent="0.25">
      <c r="D345" s="6"/>
      <c r="I345" s="7"/>
      <c r="N345" s="7"/>
      <c r="O345" s="7"/>
      <c r="P345" s="7"/>
      <c r="Q345" s="7"/>
      <c r="R345" s="7"/>
      <c r="T345" s="7"/>
      <c r="V345" s="7"/>
      <c r="W345" t="str">
        <f t="shared" si="90"/>
        <v/>
      </c>
      <c r="X345" t="str">
        <f t="shared" si="82"/>
        <v/>
      </c>
      <c r="Y345" t="str">
        <f t="shared" si="83"/>
        <v/>
      </c>
      <c r="Z345" t="str">
        <f t="shared" si="84"/>
        <v/>
      </c>
      <c r="AA345" t="str">
        <f t="shared" si="85"/>
        <v/>
      </c>
      <c r="AB345" t="str">
        <f>IFERROR(VLOOKUP(AK345,Table33[#All],2,FALSE),"")</f>
        <v/>
      </c>
      <c r="AC345" t="str">
        <f t="shared" si="91"/>
        <v/>
      </c>
      <c r="AD345" t="str">
        <f t="shared" si="86"/>
        <v/>
      </c>
      <c r="AE345" t="str">
        <f>IF(B345="","",VLOOKUP(AD345,vlookup!$A$1:$B$12,2,FALSE))</f>
        <v/>
      </c>
      <c r="AF345" s="1" t="str">
        <f t="shared" si="87"/>
        <v/>
      </c>
      <c r="AG345" s="4" t="str">
        <f t="shared" si="88"/>
        <v/>
      </c>
      <c r="AH345" t="str">
        <f>IFERROR(VLOOKUP(AK345,Table33[#All],3,FALSE),"")</f>
        <v/>
      </c>
      <c r="AI345" t="str">
        <f>IFERROR(IF(AH345="enewsletters",IF(AF345+1&gt;VLOOKUP(AK345,Table33[#All],6,FALSE),VLOOKUP(AK345,Table33[#All],7,FALSE),VLOOKUP(AK345,Table33[#All],5,FALSE)),""),"")</f>
        <v/>
      </c>
      <c r="AJ345" t="str">
        <f>IFERROR(VLOOKUP(AK345,Table33[#All],4,FALSE),"")</f>
        <v/>
      </c>
      <c r="AK345">
        <f t="shared" si="89"/>
        <v>0</v>
      </c>
    </row>
    <row r="346" spans="4:37" x14ac:dyDescent="0.25">
      <c r="D346" s="6"/>
      <c r="I346" s="7"/>
      <c r="N346" s="7"/>
      <c r="O346" s="7"/>
      <c r="P346" s="7"/>
      <c r="Q346" s="7"/>
      <c r="R346" s="7"/>
      <c r="T346" s="7"/>
      <c r="V346" s="7"/>
      <c r="W346" t="str">
        <f t="shared" si="90"/>
        <v/>
      </c>
      <c r="X346" t="str">
        <f t="shared" si="82"/>
        <v/>
      </c>
      <c r="Y346" t="str">
        <f t="shared" si="83"/>
        <v/>
      </c>
      <c r="Z346" t="str">
        <f t="shared" si="84"/>
        <v/>
      </c>
      <c r="AA346" t="str">
        <f t="shared" si="85"/>
        <v/>
      </c>
      <c r="AB346" t="str">
        <f>IFERROR(VLOOKUP(AK346,Table33[#All],2,FALSE),"")</f>
        <v/>
      </c>
      <c r="AC346" t="str">
        <f t="shared" si="91"/>
        <v/>
      </c>
      <c r="AD346" t="str">
        <f t="shared" si="86"/>
        <v/>
      </c>
      <c r="AE346" t="str">
        <f>IF(B346="","",VLOOKUP(AD346,vlookup!$A$1:$B$12,2,FALSE))</f>
        <v/>
      </c>
      <c r="AF346" s="1" t="str">
        <f t="shared" si="87"/>
        <v/>
      </c>
      <c r="AG346" s="4" t="str">
        <f t="shared" si="88"/>
        <v/>
      </c>
      <c r="AH346" t="str">
        <f>IFERROR(VLOOKUP(AK346,Table33[#All],3,FALSE),"")</f>
        <v/>
      </c>
      <c r="AI346" t="str">
        <f>IFERROR(IF(AH346="enewsletters",IF(AF346+1&gt;VLOOKUP(AK346,Table33[#All],6,FALSE),VLOOKUP(AK346,Table33[#All],7,FALSE),VLOOKUP(AK346,Table33[#All],5,FALSE)),""),"")</f>
        <v/>
      </c>
      <c r="AJ346" t="str">
        <f>IFERROR(VLOOKUP(AK346,Table33[#All],4,FALSE),"")</f>
        <v/>
      </c>
      <c r="AK346">
        <f t="shared" si="89"/>
        <v>0</v>
      </c>
    </row>
    <row r="347" spans="4:37" x14ac:dyDescent="0.25">
      <c r="D347" s="6"/>
      <c r="I347" s="7"/>
      <c r="N347" s="7"/>
      <c r="O347" s="7"/>
      <c r="P347" s="7"/>
      <c r="Q347" s="7"/>
      <c r="R347" s="7"/>
      <c r="T347" s="7"/>
      <c r="V347" s="7"/>
      <c r="W347" t="str">
        <f t="shared" si="90"/>
        <v/>
      </c>
      <c r="X347" t="str">
        <f t="shared" si="82"/>
        <v/>
      </c>
      <c r="Y347" t="str">
        <f t="shared" si="83"/>
        <v/>
      </c>
      <c r="Z347" t="str">
        <f t="shared" si="84"/>
        <v/>
      </c>
      <c r="AA347" t="str">
        <f t="shared" si="85"/>
        <v/>
      </c>
      <c r="AB347" t="str">
        <f>IFERROR(VLOOKUP(AK347,Table33[#All],2,FALSE),"")</f>
        <v/>
      </c>
      <c r="AC347" t="str">
        <f t="shared" si="91"/>
        <v/>
      </c>
      <c r="AD347" t="str">
        <f t="shared" si="86"/>
        <v/>
      </c>
      <c r="AE347" t="str">
        <f>IF(B347="","",VLOOKUP(AD347,vlookup!$A$1:$B$12,2,FALSE))</f>
        <v/>
      </c>
      <c r="AF347" s="1" t="str">
        <f t="shared" si="87"/>
        <v/>
      </c>
      <c r="AG347" s="4" t="str">
        <f t="shared" si="88"/>
        <v/>
      </c>
      <c r="AH347" t="str">
        <f>IFERROR(VLOOKUP(AK347,Table33[#All],3,FALSE),"")</f>
        <v/>
      </c>
      <c r="AI347" t="str">
        <f>IFERROR(IF(AH347="enewsletters",IF(AF347+1&gt;VLOOKUP(AK347,Table33[#All],6,FALSE),VLOOKUP(AK347,Table33[#All],7,FALSE),VLOOKUP(AK347,Table33[#All],5,FALSE)),""),"")</f>
        <v/>
      </c>
      <c r="AJ347" t="str">
        <f>IFERROR(VLOOKUP(AK347,Table33[#All],4,FALSE),"")</f>
        <v/>
      </c>
      <c r="AK347">
        <f t="shared" si="89"/>
        <v>0</v>
      </c>
    </row>
    <row r="348" spans="4:37" x14ac:dyDescent="0.25">
      <c r="D348" s="6"/>
      <c r="I348" s="7"/>
      <c r="N348" s="7"/>
      <c r="O348" s="7"/>
      <c r="P348" s="7"/>
      <c r="Q348" s="7"/>
      <c r="R348" s="7"/>
      <c r="T348" s="7"/>
      <c r="V348" s="7"/>
      <c r="W348" t="str">
        <f t="shared" si="90"/>
        <v/>
      </c>
      <c r="X348" t="str">
        <f t="shared" si="82"/>
        <v/>
      </c>
      <c r="Y348" t="str">
        <f t="shared" si="83"/>
        <v/>
      </c>
      <c r="Z348" t="str">
        <f t="shared" si="84"/>
        <v/>
      </c>
      <c r="AA348" t="str">
        <f t="shared" si="85"/>
        <v/>
      </c>
      <c r="AB348" t="str">
        <f>IFERROR(VLOOKUP(AK348,Table33[#All],2,FALSE),"")</f>
        <v/>
      </c>
      <c r="AC348" t="str">
        <f t="shared" si="91"/>
        <v/>
      </c>
      <c r="AD348" t="str">
        <f t="shared" si="86"/>
        <v/>
      </c>
      <c r="AE348" t="str">
        <f>IF(B348="","",VLOOKUP(AD348,vlookup!$A$1:$B$12,2,FALSE))</f>
        <v/>
      </c>
      <c r="AF348" s="1" t="str">
        <f t="shared" si="87"/>
        <v/>
      </c>
      <c r="AG348" s="4" t="str">
        <f t="shared" si="88"/>
        <v/>
      </c>
      <c r="AH348" t="str">
        <f>IFERROR(VLOOKUP(AK348,Table33[#All],3,FALSE),"")</f>
        <v/>
      </c>
      <c r="AI348" t="str">
        <f>IFERROR(IF(AH348="enewsletters",IF(AF348+1&gt;VLOOKUP(AK348,Table33[#All],6,FALSE),VLOOKUP(AK348,Table33[#All],7,FALSE),VLOOKUP(AK348,Table33[#All],5,FALSE)),""),"")</f>
        <v/>
      </c>
      <c r="AJ348" t="str">
        <f>IFERROR(VLOOKUP(AK348,Table33[#All],4,FALSE),"")</f>
        <v/>
      </c>
      <c r="AK348">
        <f t="shared" si="89"/>
        <v>0</v>
      </c>
    </row>
    <row r="349" spans="4:37" x14ac:dyDescent="0.25">
      <c r="D349" s="6"/>
      <c r="I349" s="7"/>
      <c r="N349" s="7"/>
      <c r="O349" s="7"/>
      <c r="P349" s="7"/>
      <c r="Q349" s="7"/>
      <c r="R349" s="7"/>
      <c r="T349" s="7"/>
      <c r="V349" s="7"/>
      <c r="W349" t="str">
        <f t="shared" si="90"/>
        <v/>
      </c>
      <c r="X349" t="str">
        <f t="shared" si="82"/>
        <v/>
      </c>
      <c r="Y349" t="str">
        <f t="shared" si="83"/>
        <v/>
      </c>
      <c r="Z349" t="str">
        <f t="shared" si="84"/>
        <v/>
      </c>
      <c r="AA349" t="str">
        <f t="shared" si="85"/>
        <v/>
      </c>
      <c r="AB349" t="str">
        <f>IFERROR(VLOOKUP(AK349,Table33[#All],2,FALSE),"")</f>
        <v/>
      </c>
      <c r="AC349" t="str">
        <f t="shared" si="91"/>
        <v/>
      </c>
      <c r="AD349" t="str">
        <f t="shared" si="86"/>
        <v/>
      </c>
      <c r="AE349" t="str">
        <f>IF(B349="","",VLOOKUP(AD349,vlookup!$A$1:$B$12,2,FALSE))</f>
        <v/>
      </c>
      <c r="AF349" s="1" t="str">
        <f t="shared" si="87"/>
        <v/>
      </c>
      <c r="AG349" s="4" t="str">
        <f t="shared" si="88"/>
        <v/>
      </c>
      <c r="AH349" t="str">
        <f>IFERROR(VLOOKUP(AK349,Table33[#All],3,FALSE),"")</f>
        <v/>
      </c>
      <c r="AI349" t="str">
        <f>IFERROR(IF(AH349="enewsletters",IF(AF349+1&gt;VLOOKUP(AK349,Table33[#All],6,FALSE),VLOOKUP(AK349,Table33[#All],7,FALSE),VLOOKUP(AK349,Table33[#All],5,FALSE)),""),"")</f>
        <v/>
      </c>
      <c r="AJ349" t="str">
        <f>IFERROR(VLOOKUP(AK349,Table33[#All],4,FALSE),"")</f>
        <v/>
      </c>
      <c r="AK349">
        <f t="shared" si="89"/>
        <v>0</v>
      </c>
    </row>
    <row r="350" spans="4:37" x14ac:dyDescent="0.25">
      <c r="D350" s="6"/>
      <c r="I350" s="7"/>
      <c r="N350" s="7"/>
      <c r="O350" s="7"/>
      <c r="P350" s="7"/>
      <c r="Q350" s="7"/>
      <c r="R350" s="7"/>
      <c r="T350" s="7"/>
      <c r="V350" s="7"/>
      <c r="W350" t="str">
        <f t="shared" si="90"/>
        <v/>
      </c>
      <c r="X350" t="str">
        <f t="shared" si="82"/>
        <v/>
      </c>
      <c r="Y350" t="str">
        <f t="shared" si="83"/>
        <v/>
      </c>
      <c r="Z350" t="str">
        <f t="shared" si="84"/>
        <v/>
      </c>
      <c r="AA350" t="str">
        <f t="shared" si="85"/>
        <v/>
      </c>
      <c r="AB350" t="str">
        <f>IFERROR(VLOOKUP(AK350,Table33[#All],2,FALSE),"")</f>
        <v/>
      </c>
      <c r="AC350" t="str">
        <f t="shared" si="91"/>
        <v/>
      </c>
      <c r="AD350" t="str">
        <f t="shared" si="86"/>
        <v/>
      </c>
      <c r="AE350" t="str">
        <f>IF(B350="","",VLOOKUP(AD350,vlookup!$A$1:$B$12,2,FALSE))</f>
        <v/>
      </c>
      <c r="AF350" s="1" t="str">
        <f t="shared" si="87"/>
        <v/>
      </c>
      <c r="AG350" s="4" t="str">
        <f t="shared" si="88"/>
        <v/>
      </c>
      <c r="AH350" t="str">
        <f>IFERROR(VLOOKUP(AK350,Table33[#All],3,FALSE),"")</f>
        <v/>
      </c>
      <c r="AI350" t="str">
        <f>IFERROR(IF(AH350="enewsletters",IF(AF350+1&gt;VLOOKUP(AK350,Table33[#All],6,FALSE),VLOOKUP(AK350,Table33[#All],7,FALSE),VLOOKUP(AK350,Table33[#All],5,FALSE)),""),"")</f>
        <v/>
      </c>
      <c r="AJ350" t="str">
        <f>IFERROR(VLOOKUP(AK350,Table33[#All],4,FALSE),"")</f>
        <v/>
      </c>
      <c r="AK350">
        <f t="shared" si="89"/>
        <v>0</v>
      </c>
    </row>
    <row r="351" spans="4:37" x14ac:dyDescent="0.25">
      <c r="D351" s="6"/>
      <c r="I351" s="7"/>
      <c r="N351" s="7"/>
      <c r="O351" s="7"/>
      <c r="P351" s="7"/>
      <c r="Q351" s="7"/>
      <c r="R351" s="7"/>
      <c r="T351" s="7"/>
      <c r="V351" s="7"/>
      <c r="W351" t="str">
        <f t="shared" si="90"/>
        <v/>
      </c>
      <c r="X351" t="str">
        <f t="shared" si="82"/>
        <v/>
      </c>
      <c r="Y351" t="str">
        <f t="shared" si="83"/>
        <v/>
      </c>
      <c r="Z351" t="str">
        <f t="shared" si="84"/>
        <v/>
      </c>
      <c r="AA351" t="str">
        <f t="shared" si="85"/>
        <v/>
      </c>
      <c r="AB351" t="str">
        <f>IFERROR(VLOOKUP(AK351,Table33[#All],2,FALSE),"")</f>
        <v/>
      </c>
      <c r="AC351" t="str">
        <f t="shared" si="91"/>
        <v/>
      </c>
      <c r="AD351" t="str">
        <f t="shared" si="86"/>
        <v/>
      </c>
      <c r="AE351" t="str">
        <f>IF(B351="","",VLOOKUP(AD351,vlookup!$A$1:$B$12,2,FALSE))</f>
        <v/>
      </c>
      <c r="AF351" s="1" t="str">
        <f t="shared" si="87"/>
        <v/>
      </c>
      <c r="AG351" s="4" t="str">
        <f t="shared" si="88"/>
        <v/>
      </c>
      <c r="AH351" t="str">
        <f>IFERROR(VLOOKUP(AK351,Table33[#All],3,FALSE),"")</f>
        <v/>
      </c>
      <c r="AI351" t="str">
        <f>IFERROR(IF(AH351="enewsletters",IF(AF351+1&gt;VLOOKUP(AK351,Table33[#All],6,FALSE),VLOOKUP(AK351,Table33[#All],7,FALSE),VLOOKUP(AK351,Table33[#All],5,FALSE)),""),"")</f>
        <v/>
      </c>
      <c r="AJ351" t="str">
        <f>IFERROR(VLOOKUP(AK351,Table33[#All],4,FALSE),"")</f>
        <v/>
      </c>
      <c r="AK351">
        <f t="shared" si="89"/>
        <v>0</v>
      </c>
    </row>
    <row r="352" spans="4:37" x14ac:dyDescent="0.25">
      <c r="D352" s="6"/>
      <c r="I352" s="7"/>
      <c r="N352" s="7"/>
      <c r="O352" s="7"/>
      <c r="P352" s="7"/>
      <c r="Q352" s="7"/>
      <c r="R352" s="7"/>
      <c r="T352" s="7"/>
      <c r="V352" s="7"/>
      <c r="W352" t="str">
        <f t="shared" si="90"/>
        <v/>
      </c>
      <c r="X352" t="str">
        <f t="shared" si="82"/>
        <v/>
      </c>
      <c r="Y352" t="str">
        <f t="shared" si="83"/>
        <v/>
      </c>
      <c r="Z352" t="str">
        <f t="shared" si="84"/>
        <v/>
      </c>
      <c r="AA352" t="str">
        <f t="shared" si="85"/>
        <v/>
      </c>
      <c r="AB352" t="str">
        <f>IFERROR(VLOOKUP(AK352,Table33[#All],2,FALSE),"")</f>
        <v/>
      </c>
      <c r="AC352" t="str">
        <f t="shared" si="91"/>
        <v/>
      </c>
      <c r="AD352" t="str">
        <f t="shared" si="86"/>
        <v/>
      </c>
      <c r="AE352" t="str">
        <f>IF(B352="","",VLOOKUP(AD352,vlookup!$A$1:$B$12,2,FALSE))</f>
        <v/>
      </c>
      <c r="AF352" s="1" t="str">
        <f t="shared" si="87"/>
        <v/>
      </c>
      <c r="AG352" s="4" t="str">
        <f t="shared" si="88"/>
        <v/>
      </c>
      <c r="AH352" t="str">
        <f>IFERROR(VLOOKUP(AK352,Table33[#All],3,FALSE),"")</f>
        <v/>
      </c>
      <c r="AI352" t="str">
        <f>IFERROR(IF(AH352="enewsletters",IF(AF352+1&gt;VLOOKUP(AK352,Table33[#All],6,FALSE),VLOOKUP(AK352,Table33[#All],7,FALSE),VLOOKUP(AK352,Table33[#All],5,FALSE)),""),"")</f>
        <v/>
      </c>
      <c r="AJ352" t="str">
        <f>IFERROR(VLOOKUP(AK352,Table33[#All],4,FALSE),"")</f>
        <v/>
      </c>
      <c r="AK352">
        <f t="shared" si="89"/>
        <v>0</v>
      </c>
    </row>
    <row r="353" spans="4:37" x14ac:dyDescent="0.25">
      <c r="D353" s="6"/>
      <c r="I353" s="7"/>
      <c r="N353" s="7"/>
      <c r="O353" s="7"/>
      <c r="P353" s="7"/>
      <c r="Q353" s="7"/>
      <c r="R353" s="7"/>
      <c r="T353" s="7"/>
      <c r="V353" s="7"/>
      <c r="W353" t="str">
        <f t="shared" si="90"/>
        <v/>
      </c>
      <c r="X353" t="str">
        <f t="shared" si="82"/>
        <v/>
      </c>
      <c r="Y353" t="str">
        <f t="shared" si="83"/>
        <v/>
      </c>
      <c r="Z353" t="str">
        <f t="shared" si="84"/>
        <v/>
      </c>
      <c r="AA353" t="str">
        <f t="shared" si="85"/>
        <v/>
      </c>
      <c r="AB353" t="str">
        <f>IFERROR(VLOOKUP(AK353,Table33[#All],2,FALSE),"")</f>
        <v/>
      </c>
      <c r="AC353" t="str">
        <f t="shared" si="91"/>
        <v/>
      </c>
      <c r="AD353" t="str">
        <f t="shared" si="86"/>
        <v/>
      </c>
      <c r="AE353" t="str">
        <f>IF(B353="","",VLOOKUP(AD353,vlookup!$A$1:$B$12,2,FALSE))</f>
        <v/>
      </c>
      <c r="AF353" s="1" t="str">
        <f t="shared" si="87"/>
        <v/>
      </c>
      <c r="AG353" s="4" t="str">
        <f t="shared" si="88"/>
        <v/>
      </c>
      <c r="AH353" t="str">
        <f>IFERROR(VLOOKUP(AK353,Table33[#All],3,FALSE),"")</f>
        <v/>
      </c>
      <c r="AI353" t="str">
        <f>IFERROR(IF(AH353="enewsletters",IF(AF353+1&gt;VLOOKUP(AK353,Table33[#All],6,FALSE),VLOOKUP(AK353,Table33[#All],7,FALSE),VLOOKUP(AK353,Table33[#All],5,FALSE)),""),"")</f>
        <v/>
      </c>
      <c r="AJ353" t="str">
        <f>IFERROR(VLOOKUP(AK353,Table33[#All],4,FALSE),"")</f>
        <v/>
      </c>
      <c r="AK353">
        <f t="shared" si="89"/>
        <v>0</v>
      </c>
    </row>
    <row r="354" spans="4:37" x14ac:dyDescent="0.25">
      <c r="D354" s="6"/>
      <c r="I354" s="7"/>
      <c r="N354" s="7"/>
      <c r="O354" s="7"/>
      <c r="P354" s="7"/>
      <c r="Q354" s="7"/>
      <c r="R354" s="7"/>
      <c r="T354" s="7"/>
      <c r="V354" s="7"/>
      <c r="W354" t="str">
        <f t="shared" si="90"/>
        <v/>
      </c>
      <c r="X354" t="str">
        <f t="shared" si="82"/>
        <v/>
      </c>
      <c r="Y354" t="str">
        <f t="shared" si="83"/>
        <v/>
      </c>
      <c r="Z354" t="str">
        <f t="shared" si="84"/>
        <v/>
      </c>
      <c r="AA354" t="str">
        <f t="shared" si="85"/>
        <v/>
      </c>
      <c r="AB354" t="str">
        <f>IFERROR(VLOOKUP(AK354,Table33[#All],2,FALSE),"")</f>
        <v/>
      </c>
      <c r="AC354" t="str">
        <f t="shared" si="91"/>
        <v/>
      </c>
      <c r="AD354" t="str">
        <f t="shared" si="86"/>
        <v/>
      </c>
      <c r="AE354" t="str">
        <f>IF(B354="","",VLOOKUP(AD354,vlookup!$A$1:$B$12,2,FALSE))</f>
        <v/>
      </c>
      <c r="AF354" s="1" t="str">
        <f t="shared" si="87"/>
        <v/>
      </c>
      <c r="AG354" s="4" t="str">
        <f t="shared" si="88"/>
        <v/>
      </c>
      <c r="AH354" t="str">
        <f>IFERROR(VLOOKUP(AK354,Table33[#All],3,FALSE),"")</f>
        <v/>
      </c>
      <c r="AI354" t="str">
        <f>IFERROR(IF(AH354="enewsletters",IF(AF354+1&gt;VLOOKUP(AK354,Table33[#All],6,FALSE),VLOOKUP(AK354,Table33[#All],7,FALSE),VLOOKUP(AK354,Table33[#All],5,FALSE)),""),"")</f>
        <v/>
      </c>
      <c r="AJ354" t="str">
        <f>IFERROR(VLOOKUP(AK354,Table33[#All],4,FALSE),"")</f>
        <v/>
      </c>
      <c r="AK354">
        <f t="shared" si="89"/>
        <v>0</v>
      </c>
    </row>
    <row r="355" spans="4:37" x14ac:dyDescent="0.25">
      <c r="D355" s="6"/>
      <c r="I355" s="7"/>
      <c r="N355" s="7"/>
      <c r="O355" s="7"/>
      <c r="P355" s="7"/>
      <c r="Q355" s="7"/>
      <c r="R355" s="7"/>
      <c r="T355" s="7"/>
      <c r="V355" s="7"/>
      <c r="W355" t="str">
        <f t="shared" si="90"/>
        <v/>
      </c>
      <c r="X355" t="str">
        <f t="shared" si="82"/>
        <v/>
      </c>
      <c r="Y355" t="str">
        <f t="shared" si="83"/>
        <v/>
      </c>
      <c r="Z355" t="str">
        <f t="shared" si="84"/>
        <v/>
      </c>
      <c r="AA355" t="str">
        <f t="shared" si="85"/>
        <v/>
      </c>
      <c r="AB355" t="str">
        <f>IFERROR(VLOOKUP(AK355,Table33[#All],2,FALSE),"")</f>
        <v/>
      </c>
      <c r="AC355" t="str">
        <f t="shared" si="91"/>
        <v/>
      </c>
      <c r="AD355" t="str">
        <f t="shared" si="86"/>
        <v/>
      </c>
      <c r="AE355" t="str">
        <f>IF(B355="","",VLOOKUP(AD355,vlookup!$A$1:$B$12,2,FALSE))</f>
        <v/>
      </c>
      <c r="AF355" s="1" t="str">
        <f t="shared" si="87"/>
        <v/>
      </c>
      <c r="AG355" s="4" t="str">
        <f t="shared" si="88"/>
        <v/>
      </c>
      <c r="AH355" t="str">
        <f>IFERROR(VLOOKUP(AK355,Table33[#All],3,FALSE),"")</f>
        <v/>
      </c>
      <c r="AI355" t="str">
        <f>IFERROR(IF(AH355="enewsletters",IF(AF355+1&gt;VLOOKUP(AK355,Table33[#All],6,FALSE),VLOOKUP(AK355,Table33[#All],7,FALSE),VLOOKUP(AK355,Table33[#All],5,FALSE)),""),"")</f>
        <v/>
      </c>
      <c r="AJ355" t="str">
        <f>IFERROR(VLOOKUP(AK355,Table33[#All],4,FALSE),"")</f>
        <v/>
      </c>
      <c r="AK355">
        <f t="shared" si="89"/>
        <v>0</v>
      </c>
    </row>
    <row r="356" spans="4:37" x14ac:dyDescent="0.25">
      <c r="D356" s="6"/>
      <c r="I356" s="7"/>
      <c r="N356" s="7"/>
      <c r="O356" s="7"/>
      <c r="P356" s="7"/>
      <c r="Q356" s="7"/>
      <c r="R356" s="7"/>
      <c r="T356" s="7"/>
      <c r="V356" s="7"/>
      <c r="W356" t="str">
        <f t="shared" si="90"/>
        <v/>
      </c>
      <c r="X356" t="str">
        <f t="shared" si="82"/>
        <v/>
      </c>
      <c r="Y356" t="str">
        <f t="shared" si="83"/>
        <v/>
      </c>
      <c r="Z356" t="str">
        <f t="shared" si="84"/>
        <v/>
      </c>
      <c r="AA356" t="str">
        <f t="shared" si="85"/>
        <v/>
      </c>
      <c r="AB356" t="str">
        <f>IFERROR(VLOOKUP(AK356,Table33[#All],2,FALSE),"")</f>
        <v/>
      </c>
      <c r="AC356" t="str">
        <f t="shared" si="91"/>
        <v/>
      </c>
      <c r="AD356" t="str">
        <f t="shared" si="86"/>
        <v/>
      </c>
      <c r="AE356" t="str">
        <f>IF(B356="","",VLOOKUP(AD356,vlookup!$A$1:$B$12,2,FALSE))</f>
        <v/>
      </c>
      <c r="AF356" s="1" t="str">
        <f t="shared" si="87"/>
        <v/>
      </c>
      <c r="AG356" s="4" t="str">
        <f t="shared" si="88"/>
        <v/>
      </c>
      <c r="AH356" t="str">
        <f>IFERROR(VLOOKUP(AK356,Table33[#All],3,FALSE),"")</f>
        <v/>
      </c>
      <c r="AI356" t="str">
        <f>IFERROR(IF(AH356="enewsletters",IF(AF356+1&gt;VLOOKUP(AK356,Table33[#All],6,FALSE),VLOOKUP(AK356,Table33[#All],7,FALSE),VLOOKUP(AK356,Table33[#All],5,FALSE)),""),"")</f>
        <v/>
      </c>
      <c r="AJ356" t="str">
        <f>IFERROR(VLOOKUP(AK356,Table33[#All],4,FALSE),"")</f>
        <v/>
      </c>
      <c r="AK356">
        <f t="shared" si="89"/>
        <v>0</v>
      </c>
    </row>
    <row r="357" spans="4:37" x14ac:dyDescent="0.25">
      <c r="D357" s="6"/>
      <c r="I357" s="7"/>
      <c r="N357" s="7"/>
      <c r="O357" s="7"/>
      <c r="P357" s="7"/>
      <c r="Q357" s="7"/>
      <c r="R357" s="7"/>
      <c r="T357" s="7"/>
      <c r="V357" s="7"/>
      <c r="W357" t="str">
        <f t="shared" si="90"/>
        <v/>
      </c>
      <c r="X357" t="str">
        <f t="shared" si="82"/>
        <v/>
      </c>
      <c r="Y357" t="str">
        <f t="shared" si="83"/>
        <v/>
      </c>
      <c r="Z357" t="str">
        <f t="shared" si="84"/>
        <v/>
      </c>
      <c r="AA357" t="str">
        <f t="shared" si="85"/>
        <v/>
      </c>
      <c r="AB357" t="str">
        <f>IFERROR(VLOOKUP(AK357,Table33[#All],2,FALSE),"")</f>
        <v/>
      </c>
      <c r="AC357" t="str">
        <f t="shared" si="91"/>
        <v/>
      </c>
      <c r="AD357" t="str">
        <f t="shared" si="86"/>
        <v/>
      </c>
      <c r="AE357" t="str">
        <f>IF(B357="","",VLOOKUP(AD357,vlookup!$A$1:$B$12,2,FALSE))</f>
        <v/>
      </c>
      <c r="AF357" s="1" t="str">
        <f t="shared" si="87"/>
        <v/>
      </c>
      <c r="AG357" s="4" t="str">
        <f t="shared" si="88"/>
        <v/>
      </c>
      <c r="AH357" t="str">
        <f>IFERROR(VLOOKUP(AK357,Table33[#All],3,FALSE),"")</f>
        <v/>
      </c>
      <c r="AI357" t="str">
        <f>IFERROR(IF(AH357="enewsletters",IF(AF357+1&gt;VLOOKUP(AK357,Table33[#All],6,FALSE),VLOOKUP(AK357,Table33[#All],7,FALSE),VLOOKUP(AK357,Table33[#All],5,FALSE)),""),"")</f>
        <v/>
      </c>
      <c r="AJ357" t="str">
        <f>IFERROR(VLOOKUP(AK357,Table33[#All],4,FALSE),"")</f>
        <v/>
      </c>
      <c r="AK357">
        <f t="shared" si="89"/>
        <v>0</v>
      </c>
    </row>
    <row r="358" spans="4:37" x14ac:dyDescent="0.25">
      <c r="D358" s="6"/>
      <c r="I358" s="7"/>
      <c r="N358" s="7"/>
      <c r="O358" s="7"/>
      <c r="P358" s="7"/>
      <c r="Q358" s="7"/>
      <c r="R358" s="7"/>
      <c r="T358" s="7"/>
      <c r="V358" s="7"/>
      <c r="W358" t="str">
        <f t="shared" si="90"/>
        <v/>
      </c>
      <c r="X358" t="str">
        <f t="shared" si="82"/>
        <v/>
      </c>
      <c r="Y358" t="str">
        <f t="shared" si="83"/>
        <v/>
      </c>
      <c r="Z358" t="str">
        <f t="shared" si="84"/>
        <v/>
      </c>
      <c r="AA358" t="str">
        <f t="shared" si="85"/>
        <v/>
      </c>
      <c r="AB358" t="str">
        <f>IFERROR(VLOOKUP(AK358,Table33[#All],2,FALSE),"")</f>
        <v/>
      </c>
      <c r="AC358" t="str">
        <f t="shared" si="91"/>
        <v/>
      </c>
      <c r="AD358" t="str">
        <f t="shared" si="86"/>
        <v/>
      </c>
      <c r="AE358" t="str">
        <f>IF(B358="","",VLOOKUP(AD358,vlookup!$A$1:$B$12,2,FALSE))</f>
        <v/>
      </c>
      <c r="AF358" s="1" t="str">
        <f t="shared" si="87"/>
        <v/>
      </c>
      <c r="AG358" s="4" t="str">
        <f t="shared" si="88"/>
        <v/>
      </c>
      <c r="AH358" t="str">
        <f>IFERROR(VLOOKUP(AK358,Table33[#All],3,FALSE),"")</f>
        <v/>
      </c>
      <c r="AI358" t="str">
        <f>IFERROR(IF(AH358="enewsletters",IF(AF358+1&gt;VLOOKUP(AK358,Table33[#All],6,FALSE),VLOOKUP(AK358,Table33[#All],7,FALSE),VLOOKUP(AK358,Table33[#All],5,FALSE)),""),"")</f>
        <v/>
      </c>
      <c r="AJ358" t="str">
        <f>IFERROR(VLOOKUP(AK358,Table33[#All],4,FALSE),"")</f>
        <v/>
      </c>
      <c r="AK358">
        <f t="shared" si="89"/>
        <v>0</v>
      </c>
    </row>
    <row r="359" spans="4:37" x14ac:dyDescent="0.25">
      <c r="D359" s="6"/>
      <c r="I359" s="7"/>
      <c r="N359" s="7"/>
      <c r="O359" s="7"/>
      <c r="P359" s="7"/>
      <c r="Q359" s="7"/>
      <c r="R359" s="7"/>
      <c r="T359" s="7"/>
      <c r="V359" s="7"/>
      <c r="W359" t="str">
        <f t="shared" si="90"/>
        <v/>
      </c>
      <c r="X359" t="str">
        <f t="shared" si="82"/>
        <v/>
      </c>
      <c r="Y359" t="str">
        <f t="shared" si="83"/>
        <v/>
      </c>
      <c r="Z359" t="str">
        <f t="shared" si="84"/>
        <v/>
      </c>
      <c r="AA359" t="str">
        <f t="shared" si="85"/>
        <v/>
      </c>
      <c r="AB359" t="str">
        <f>IFERROR(VLOOKUP(AK359,Table33[#All],2,FALSE),"")</f>
        <v/>
      </c>
      <c r="AC359" t="str">
        <f t="shared" si="91"/>
        <v/>
      </c>
      <c r="AD359" t="str">
        <f t="shared" si="86"/>
        <v/>
      </c>
      <c r="AE359" t="str">
        <f>IF(B359="","",VLOOKUP(AD359,vlookup!$A$1:$B$12,2,FALSE))</f>
        <v/>
      </c>
      <c r="AF359" s="1" t="str">
        <f t="shared" si="87"/>
        <v/>
      </c>
      <c r="AG359" s="4" t="str">
        <f t="shared" si="88"/>
        <v/>
      </c>
      <c r="AH359" t="str">
        <f>IFERROR(VLOOKUP(AK359,Table33[#All],3,FALSE),"")</f>
        <v/>
      </c>
      <c r="AI359" t="str">
        <f>IFERROR(IF(AH359="enewsletters",IF(AF359+1&gt;VLOOKUP(AK359,Table33[#All],6,FALSE),VLOOKUP(AK359,Table33[#All],7,FALSE),VLOOKUP(AK359,Table33[#All],5,FALSE)),""),"")</f>
        <v/>
      </c>
      <c r="AJ359" t="str">
        <f>IFERROR(VLOOKUP(AK359,Table33[#All],4,FALSE),"")</f>
        <v/>
      </c>
      <c r="AK359">
        <f t="shared" si="89"/>
        <v>0</v>
      </c>
    </row>
    <row r="360" spans="4:37" x14ac:dyDescent="0.25">
      <c r="D360" s="6"/>
      <c r="I360" s="7"/>
      <c r="N360" s="7"/>
      <c r="O360" s="7"/>
      <c r="P360" s="7"/>
      <c r="Q360" s="7"/>
      <c r="R360" s="7"/>
      <c r="T360" s="7"/>
      <c r="V360" s="7"/>
      <c r="W360" t="str">
        <f t="shared" si="90"/>
        <v/>
      </c>
      <c r="X360" t="str">
        <f t="shared" si="82"/>
        <v/>
      </c>
      <c r="Y360" t="str">
        <f t="shared" si="83"/>
        <v/>
      </c>
      <c r="Z360" t="str">
        <f t="shared" si="84"/>
        <v/>
      </c>
      <c r="AA360" t="str">
        <f t="shared" si="85"/>
        <v/>
      </c>
      <c r="AB360" t="str">
        <f>IFERROR(VLOOKUP(AK360,Table33[#All],2,FALSE),"")</f>
        <v/>
      </c>
      <c r="AC360" t="str">
        <f t="shared" si="91"/>
        <v/>
      </c>
      <c r="AD360" t="str">
        <f t="shared" si="86"/>
        <v/>
      </c>
      <c r="AE360" t="str">
        <f>IF(B360="","",VLOOKUP(AD360,vlookup!$A$1:$B$12,2,FALSE))</f>
        <v/>
      </c>
      <c r="AF360" s="1" t="str">
        <f t="shared" si="87"/>
        <v/>
      </c>
      <c r="AG360" s="4" t="str">
        <f t="shared" si="88"/>
        <v/>
      </c>
      <c r="AH360" t="str">
        <f>IFERROR(VLOOKUP(AK360,Table33[#All],3,FALSE),"")</f>
        <v/>
      </c>
      <c r="AI360" t="str">
        <f>IFERROR(IF(AH360="enewsletters",IF(AF360+1&gt;VLOOKUP(AK360,Table33[#All],6,FALSE),VLOOKUP(AK360,Table33[#All],7,FALSE),VLOOKUP(AK360,Table33[#All],5,FALSE)),""),"")</f>
        <v/>
      </c>
      <c r="AJ360" t="str">
        <f>IFERROR(VLOOKUP(AK360,Table33[#All],4,FALSE),"")</f>
        <v/>
      </c>
      <c r="AK360">
        <f t="shared" si="89"/>
        <v>0</v>
      </c>
    </row>
    <row r="361" spans="4:37" x14ac:dyDescent="0.25">
      <c r="D361" s="6"/>
      <c r="I361" s="7"/>
      <c r="N361" s="7"/>
      <c r="O361" s="7"/>
      <c r="P361" s="7"/>
      <c r="Q361" s="7"/>
      <c r="R361" s="7"/>
      <c r="T361" s="7"/>
      <c r="V361" s="7"/>
      <c r="W361" t="str">
        <f t="shared" si="90"/>
        <v/>
      </c>
      <c r="X361" t="str">
        <f t="shared" si="82"/>
        <v/>
      </c>
      <c r="Y361" t="str">
        <f t="shared" si="83"/>
        <v/>
      </c>
      <c r="Z361" t="str">
        <f t="shared" si="84"/>
        <v/>
      </c>
      <c r="AA361" t="str">
        <f t="shared" si="85"/>
        <v/>
      </c>
      <c r="AB361" t="str">
        <f>IFERROR(VLOOKUP(AK361,Table33[#All],2,FALSE),"")</f>
        <v/>
      </c>
      <c r="AC361" t="str">
        <f t="shared" si="91"/>
        <v/>
      </c>
      <c r="AD361" t="str">
        <f t="shared" si="86"/>
        <v/>
      </c>
      <c r="AE361" t="str">
        <f>IF(B361="","",VLOOKUP(AD361,vlookup!$A$1:$B$12,2,FALSE))</f>
        <v/>
      </c>
      <c r="AF361" s="1" t="str">
        <f t="shared" si="87"/>
        <v/>
      </c>
      <c r="AG361" s="4" t="str">
        <f t="shared" si="88"/>
        <v/>
      </c>
      <c r="AH361" t="str">
        <f>IFERROR(VLOOKUP(AK361,Table33[#All],3,FALSE),"")</f>
        <v/>
      </c>
      <c r="AI361" t="str">
        <f>IFERROR(IF(AH361="enewsletters",IF(AF361+1&gt;VLOOKUP(AK361,Table33[#All],6,FALSE),VLOOKUP(AK361,Table33[#All],7,FALSE),VLOOKUP(AK361,Table33[#All],5,FALSE)),""),"")</f>
        <v/>
      </c>
      <c r="AJ361" t="str">
        <f>IFERROR(VLOOKUP(AK361,Table33[#All],4,FALSE),"")</f>
        <v/>
      </c>
      <c r="AK361">
        <f t="shared" si="89"/>
        <v>0</v>
      </c>
    </row>
    <row r="362" spans="4:37" x14ac:dyDescent="0.25">
      <c r="D362" s="6"/>
      <c r="I362" s="7"/>
      <c r="N362" s="7"/>
      <c r="O362" s="7"/>
      <c r="P362" s="7"/>
      <c r="Q362" s="7"/>
      <c r="R362" s="7"/>
      <c r="T362" s="7"/>
      <c r="V362" s="7"/>
      <c r="W362" t="str">
        <f t="shared" si="90"/>
        <v/>
      </c>
      <c r="X362" t="str">
        <f t="shared" si="82"/>
        <v/>
      </c>
      <c r="Y362" t="str">
        <f t="shared" si="83"/>
        <v/>
      </c>
      <c r="Z362" t="str">
        <f t="shared" si="84"/>
        <v/>
      </c>
      <c r="AA362" t="str">
        <f t="shared" si="85"/>
        <v/>
      </c>
      <c r="AB362" t="str">
        <f>IFERROR(VLOOKUP(AK362,Table33[#All],2,FALSE),"")</f>
        <v/>
      </c>
      <c r="AC362" t="str">
        <f t="shared" si="91"/>
        <v/>
      </c>
      <c r="AD362" t="str">
        <f t="shared" si="86"/>
        <v/>
      </c>
      <c r="AE362" t="str">
        <f>IF(B362="","",VLOOKUP(AD362,vlookup!$A$1:$B$12,2,FALSE))</f>
        <v/>
      </c>
      <c r="AF362" s="1" t="str">
        <f t="shared" si="87"/>
        <v/>
      </c>
      <c r="AG362" s="4" t="str">
        <f t="shared" si="88"/>
        <v/>
      </c>
      <c r="AH362" t="str">
        <f>IFERROR(VLOOKUP(AK362,Table33[#All],3,FALSE),"")</f>
        <v/>
      </c>
      <c r="AI362" t="str">
        <f>IFERROR(IF(AH362="enewsletters",IF(AF362+1&gt;VLOOKUP(AK362,Table33[#All],6,FALSE),VLOOKUP(AK362,Table33[#All],7,FALSE),VLOOKUP(AK362,Table33[#All],5,FALSE)),""),"")</f>
        <v/>
      </c>
      <c r="AJ362" t="str">
        <f>IFERROR(VLOOKUP(AK362,Table33[#All],4,FALSE),"")</f>
        <v/>
      </c>
      <c r="AK362">
        <f t="shared" si="89"/>
        <v>0</v>
      </c>
    </row>
    <row r="363" spans="4:37" x14ac:dyDescent="0.25">
      <c r="D363" s="6"/>
      <c r="I363" s="7"/>
      <c r="N363" s="7"/>
      <c r="O363" s="7"/>
      <c r="P363" s="7"/>
      <c r="Q363" s="7"/>
      <c r="R363" s="7"/>
      <c r="T363" s="7"/>
      <c r="V363" s="7"/>
      <c r="W363" t="str">
        <f t="shared" si="90"/>
        <v/>
      </c>
      <c r="X363" t="str">
        <f t="shared" si="82"/>
        <v/>
      </c>
      <c r="Y363" t="str">
        <f t="shared" si="83"/>
        <v/>
      </c>
      <c r="Z363" t="str">
        <f t="shared" si="84"/>
        <v/>
      </c>
      <c r="AA363" t="str">
        <f t="shared" si="85"/>
        <v/>
      </c>
      <c r="AB363" t="str">
        <f>IFERROR(VLOOKUP(AK363,Table33[#All],2,FALSE),"")</f>
        <v/>
      </c>
      <c r="AC363" t="str">
        <f t="shared" si="91"/>
        <v/>
      </c>
      <c r="AD363" t="str">
        <f t="shared" si="86"/>
        <v/>
      </c>
      <c r="AE363" t="str">
        <f>IF(B363="","",VLOOKUP(AD363,vlookup!$A$1:$B$12,2,FALSE))</f>
        <v/>
      </c>
      <c r="AF363" s="1" t="str">
        <f t="shared" si="87"/>
        <v/>
      </c>
      <c r="AG363" s="4" t="str">
        <f t="shared" si="88"/>
        <v/>
      </c>
      <c r="AH363" t="str">
        <f>IFERROR(VLOOKUP(AK363,Table33[#All],3,FALSE),"")</f>
        <v/>
      </c>
      <c r="AI363" t="str">
        <f>IFERROR(IF(AH363="enewsletters",IF(AF363+1&gt;VLOOKUP(AK363,Table33[#All],6,FALSE),VLOOKUP(AK363,Table33[#All],7,FALSE),VLOOKUP(AK363,Table33[#All],5,FALSE)),""),"")</f>
        <v/>
      </c>
      <c r="AJ363" t="str">
        <f>IFERROR(VLOOKUP(AK363,Table33[#All],4,FALSE),"")</f>
        <v/>
      </c>
      <c r="AK363">
        <f t="shared" si="89"/>
        <v>0</v>
      </c>
    </row>
    <row r="364" spans="4:37" x14ac:dyDescent="0.25">
      <c r="D364" s="6"/>
      <c r="I364" s="7"/>
      <c r="N364" s="7"/>
      <c r="O364" s="7"/>
      <c r="P364" s="7"/>
      <c r="Q364" s="7"/>
      <c r="R364" s="7"/>
      <c r="T364" s="7"/>
      <c r="V364" s="7"/>
      <c r="W364" t="str">
        <f t="shared" si="90"/>
        <v/>
      </c>
      <c r="X364" t="str">
        <f t="shared" si="82"/>
        <v/>
      </c>
      <c r="Y364" t="str">
        <f t="shared" si="83"/>
        <v/>
      </c>
      <c r="Z364" t="str">
        <f t="shared" si="84"/>
        <v/>
      </c>
      <c r="AA364" t="str">
        <f t="shared" si="85"/>
        <v/>
      </c>
      <c r="AB364" t="str">
        <f>IFERROR(VLOOKUP(AK364,Table33[#All],2,FALSE),"")</f>
        <v/>
      </c>
      <c r="AC364" t="str">
        <f t="shared" si="91"/>
        <v/>
      </c>
      <c r="AD364" t="str">
        <f t="shared" si="86"/>
        <v/>
      </c>
      <c r="AE364" t="str">
        <f>IF(B364="","",VLOOKUP(AD364,vlookup!$A$1:$B$12,2,FALSE))</f>
        <v/>
      </c>
      <c r="AF364" s="1" t="str">
        <f t="shared" si="87"/>
        <v/>
      </c>
      <c r="AG364" s="4" t="str">
        <f t="shared" si="88"/>
        <v/>
      </c>
      <c r="AH364" t="str">
        <f>IFERROR(VLOOKUP(AK364,Table33[#All],3,FALSE),"")</f>
        <v/>
      </c>
      <c r="AI364" t="str">
        <f>IFERROR(IF(AH364="enewsletters",IF(AF364+1&gt;VLOOKUP(AK364,Table33[#All],6,FALSE),VLOOKUP(AK364,Table33[#All],7,FALSE),VLOOKUP(AK364,Table33[#All],5,FALSE)),""),"")</f>
        <v/>
      </c>
      <c r="AJ364" t="str">
        <f>IFERROR(VLOOKUP(AK364,Table33[#All],4,FALSE),"")</f>
        <v/>
      </c>
      <c r="AK364">
        <f t="shared" si="89"/>
        <v>0</v>
      </c>
    </row>
    <row r="365" spans="4:37" x14ac:dyDescent="0.25">
      <c r="D365" s="6"/>
      <c r="I365" s="7"/>
      <c r="N365" s="7"/>
      <c r="O365" s="7"/>
      <c r="P365" s="7"/>
      <c r="Q365" s="7"/>
      <c r="R365" s="7"/>
      <c r="T365" s="7"/>
      <c r="V365" s="7"/>
      <c r="W365" t="str">
        <f t="shared" si="90"/>
        <v/>
      </c>
      <c r="X365" t="str">
        <f t="shared" si="82"/>
        <v/>
      </c>
      <c r="Y365" t="str">
        <f t="shared" si="83"/>
        <v/>
      </c>
      <c r="Z365" t="str">
        <f t="shared" si="84"/>
        <v/>
      </c>
      <c r="AA365" t="str">
        <f t="shared" si="85"/>
        <v/>
      </c>
      <c r="AB365" t="str">
        <f>IFERROR(VLOOKUP(AK365,Table33[#All],2,FALSE),"")</f>
        <v/>
      </c>
      <c r="AC365" t="str">
        <f t="shared" si="91"/>
        <v/>
      </c>
      <c r="AD365" t="str">
        <f t="shared" si="86"/>
        <v/>
      </c>
      <c r="AE365" t="str">
        <f>IF(B365="","",VLOOKUP(AD365,vlookup!$A$1:$B$12,2,FALSE))</f>
        <v/>
      </c>
      <c r="AF365" s="1" t="str">
        <f t="shared" si="87"/>
        <v/>
      </c>
      <c r="AG365" s="4" t="str">
        <f t="shared" si="88"/>
        <v/>
      </c>
      <c r="AH365" t="str">
        <f>IFERROR(VLOOKUP(AK365,Table33[#All],3,FALSE),"")</f>
        <v/>
      </c>
      <c r="AI365" t="str">
        <f>IFERROR(IF(AH365="enewsletters",IF(AF365+1&gt;VLOOKUP(AK365,Table33[#All],6,FALSE),VLOOKUP(AK365,Table33[#All],7,FALSE),VLOOKUP(AK365,Table33[#All],5,FALSE)),""),"")</f>
        <v/>
      </c>
      <c r="AJ365" t="str">
        <f>IFERROR(VLOOKUP(AK365,Table33[#All],4,FALSE),"")</f>
        <v/>
      </c>
      <c r="AK365">
        <f t="shared" si="89"/>
        <v>0</v>
      </c>
    </row>
    <row r="366" spans="4:37" x14ac:dyDescent="0.25">
      <c r="D366" s="6"/>
      <c r="I366" s="7"/>
      <c r="N366" s="7"/>
      <c r="O366" s="7"/>
      <c r="P366" s="7"/>
      <c r="Q366" s="7"/>
      <c r="R366" s="7"/>
      <c r="T366" s="7"/>
      <c r="V366" s="7"/>
      <c r="W366" t="str">
        <f t="shared" si="90"/>
        <v/>
      </c>
      <c r="X366" t="str">
        <f t="shared" si="82"/>
        <v/>
      </c>
      <c r="Y366" t="str">
        <f t="shared" si="83"/>
        <v/>
      </c>
      <c r="Z366" t="str">
        <f t="shared" si="84"/>
        <v/>
      </c>
      <c r="AA366" t="str">
        <f t="shared" si="85"/>
        <v/>
      </c>
      <c r="AB366" t="str">
        <f>IFERROR(VLOOKUP(AK366,Table33[#All],2,FALSE),"")</f>
        <v/>
      </c>
      <c r="AC366" t="str">
        <f t="shared" si="91"/>
        <v/>
      </c>
      <c r="AD366" t="str">
        <f t="shared" si="86"/>
        <v/>
      </c>
      <c r="AE366" t="str">
        <f>IF(B366="","",VLOOKUP(AD366,vlookup!$A$1:$B$12,2,FALSE))</f>
        <v/>
      </c>
      <c r="AF366" s="1" t="str">
        <f t="shared" si="87"/>
        <v/>
      </c>
      <c r="AG366" s="4" t="str">
        <f t="shared" si="88"/>
        <v/>
      </c>
      <c r="AH366" t="str">
        <f>IFERROR(VLOOKUP(AK366,Table33[#All],3,FALSE),"")</f>
        <v/>
      </c>
      <c r="AI366" t="str">
        <f>IFERROR(IF(AH366="enewsletters",IF(AF366+1&gt;VLOOKUP(AK366,Table33[#All],6,FALSE),VLOOKUP(AK366,Table33[#All],7,FALSE),VLOOKUP(AK366,Table33[#All],5,FALSE)),""),"")</f>
        <v/>
      </c>
      <c r="AJ366" t="str">
        <f>IFERROR(VLOOKUP(AK366,Table33[#All],4,FALSE),"")</f>
        <v/>
      </c>
      <c r="AK366">
        <f t="shared" si="89"/>
        <v>0</v>
      </c>
    </row>
    <row r="367" spans="4:37" x14ac:dyDescent="0.25">
      <c r="D367" s="6"/>
      <c r="I367" s="7"/>
      <c r="N367" s="7"/>
      <c r="O367" s="7"/>
      <c r="P367" s="7"/>
      <c r="Q367" s="7"/>
      <c r="R367" s="7"/>
      <c r="T367" s="7"/>
      <c r="V367" s="7"/>
      <c r="W367" t="str">
        <f t="shared" si="90"/>
        <v/>
      </c>
      <c r="X367" t="str">
        <f t="shared" si="82"/>
        <v/>
      </c>
      <c r="Y367" t="str">
        <f t="shared" si="83"/>
        <v/>
      </c>
      <c r="Z367" t="str">
        <f t="shared" si="84"/>
        <v/>
      </c>
      <c r="AA367" t="str">
        <f t="shared" si="85"/>
        <v/>
      </c>
      <c r="AB367" t="str">
        <f>IFERROR(VLOOKUP(AK367,Table33[#All],2,FALSE),"")</f>
        <v/>
      </c>
      <c r="AC367" t="str">
        <f t="shared" si="91"/>
        <v/>
      </c>
      <c r="AD367" t="str">
        <f t="shared" si="86"/>
        <v/>
      </c>
      <c r="AE367" t="str">
        <f>IF(B367="","",VLOOKUP(AD367,vlookup!$A$1:$B$12,2,FALSE))</f>
        <v/>
      </c>
      <c r="AF367" s="1" t="str">
        <f t="shared" si="87"/>
        <v/>
      </c>
      <c r="AG367" s="4" t="str">
        <f t="shared" si="88"/>
        <v/>
      </c>
      <c r="AH367" t="str">
        <f>IFERROR(VLOOKUP(AK367,Table33[#All],3,FALSE),"")</f>
        <v/>
      </c>
      <c r="AI367" t="str">
        <f>IFERROR(IF(AH367="enewsletters",IF(AF367+1&gt;VLOOKUP(AK367,Table33[#All],6,FALSE),VLOOKUP(AK367,Table33[#All],7,FALSE),VLOOKUP(AK367,Table33[#All],5,FALSE)),""),"")</f>
        <v/>
      </c>
      <c r="AJ367" t="str">
        <f>IFERROR(VLOOKUP(AK367,Table33[#All],4,FALSE),"")</f>
        <v/>
      </c>
      <c r="AK367">
        <f t="shared" si="89"/>
        <v>0</v>
      </c>
    </row>
    <row r="368" spans="4:37" x14ac:dyDescent="0.25">
      <c r="D368" s="6"/>
      <c r="I368" s="7"/>
      <c r="N368" s="7"/>
      <c r="O368" s="7"/>
      <c r="P368" s="7"/>
      <c r="Q368" s="7"/>
      <c r="R368" s="7"/>
      <c r="T368" s="7"/>
      <c r="V368" s="7"/>
      <c r="W368" t="str">
        <f t="shared" si="90"/>
        <v/>
      </c>
      <c r="X368" t="str">
        <f t="shared" si="82"/>
        <v/>
      </c>
      <c r="Y368" t="str">
        <f t="shared" si="83"/>
        <v/>
      </c>
      <c r="Z368" t="str">
        <f t="shared" si="84"/>
        <v/>
      </c>
      <c r="AA368" t="str">
        <f t="shared" si="85"/>
        <v/>
      </c>
      <c r="AB368" t="str">
        <f>IFERROR(VLOOKUP(AK368,Table33[#All],2,FALSE),"")</f>
        <v/>
      </c>
      <c r="AC368" t="str">
        <f t="shared" si="91"/>
        <v/>
      </c>
      <c r="AD368" t="str">
        <f t="shared" si="86"/>
        <v/>
      </c>
      <c r="AE368" t="str">
        <f>IF(B368="","",VLOOKUP(AD368,vlookup!$A$1:$B$12,2,FALSE))</f>
        <v/>
      </c>
      <c r="AF368" s="1" t="str">
        <f t="shared" si="87"/>
        <v/>
      </c>
      <c r="AG368" s="4" t="str">
        <f t="shared" si="88"/>
        <v/>
      </c>
      <c r="AH368" t="str">
        <f>IFERROR(VLOOKUP(AK368,Table33[#All],3,FALSE),"")</f>
        <v/>
      </c>
      <c r="AI368" t="str">
        <f>IFERROR(IF(AH368="enewsletters",IF(AF368+1&gt;VLOOKUP(AK368,Table33[#All],6,FALSE),VLOOKUP(AK368,Table33[#All],7,FALSE),VLOOKUP(AK368,Table33[#All],5,FALSE)),""),"")</f>
        <v/>
      </c>
      <c r="AJ368" t="str">
        <f>IFERROR(VLOOKUP(AK368,Table33[#All],4,FALSE),"")</f>
        <v/>
      </c>
      <c r="AK368">
        <f t="shared" si="89"/>
        <v>0</v>
      </c>
    </row>
    <row r="369" spans="4:37" x14ac:dyDescent="0.25">
      <c r="D369" s="6"/>
      <c r="I369" s="7"/>
      <c r="N369" s="7"/>
      <c r="O369" s="7"/>
      <c r="P369" s="7"/>
      <c r="Q369" s="7"/>
      <c r="R369" s="7"/>
      <c r="T369" s="7"/>
      <c r="V369" s="7"/>
      <c r="W369" t="str">
        <f t="shared" si="90"/>
        <v/>
      </c>
      <c r="X369" t="str">
        <f t="shared" si="82"/>
        <v/>
      </c>
      <c r="Y369" t="str">
        <f t="shared" si="83"/>
        <v/>
      </c>
      <c r="Z369" t="str">
        <f t="shared" si="84"/>
        <v/>
      </c>
      <c r="AA369" t="str">
        <f t="shared" si="85"/>
        <v/>
      </c>
      <c r="AB369" t="str">
        <f>IFERROR(VLOOKUP(AK369,Table33[#All],2,FALSE),"")</f>
        <v/>
      </c>
      <c r="AC369" t="str">
        <f t="shared" si="91"/>
        <v/>
      </c>
      <c r="AD369" t="str">
        <f t="shared" si="86"/>
        <v/>
      </c>
      <c r="AE369" t="str">
        <f>IF(B369="","",VLOOKUP(AD369,vlookup!$A$1:$B$12,2,FALSE))</f>
        <v/>
      </c>
      <c r="AF369" s="1" t="str">
        <f t="shared" si="87"/>
        <v/>
      </c>
      <c r="AG369" s="4" t="str">
        <f t="shared" si="88"/>
        <v/>
      </c>
      <c r="AH369" t="str">
        <f>IFERROR(VLOOKUP(AK369,Table33[#All],3,FALSE),"")</f>
        <v/>
      </c>
      <c r="AI369" t="str">
        <f>IFERROR(IF(AH369="enewsletters",IF(AF369+1&gt;VLOOKUP(AK369,Table33[#All],6,FALSE),VLOOKUP(AK369,Table33[#All],7,FALSE),VLOOKUP(AK369,Table33[#All],5,FALSE)),""),"")</f>
        <v/>
      </c>
      <c r="AJ369" t="str">
        <f>IFERROR(VLOOKUP(AK369,Table33[#All],4,FALSE),"")</f>
        <v/>
      </c>
      <c r="AK369">
        <f t="shared" si="89"/>
        <v>0</v>
      </c>
    </row>
    <row r="370" spans="4:37" x14ac:dyDescent="0.25">
      <c r="D370" s="6"/>
      <c r="I370" s="7"/>
      <c r="N370" s="7"/>
      <c r="O370" s="7"/>
      <c r="P370" s="7"/>
      <c r="Q370" s="7"/>
      <c r="R370" s="7"/>
      <c r="T370" s="7"/>
      <c r="V370" s="7"/>
      <c r="W370" t="str">
        <f t="shared" si="90"/>
        <v/>
      </c>
      <c r="X370" t="str">
        <f t="shared" si="82"/>
        <v/>
      </c>
      <c r="Y370" t="str">
        <f t="shared" si="83"/>
        <v/>
      </c>
      <c r="Z370" t="str">
        <f t="shared" si="84"/>
        <v/>
      </c>
      <c r="AA370" t="str">
        <f t="shared" si="85"/>
        <v/>
      </c>
      <c r="AB370" t="str">
        <f>IFERROR(VLOOKUP(AK370,Table33[#All],2,FALSE),"")</f>
        <v/>
      </c>
      <c r="AC370" t="str">
        <f t="shared" si="91"/>
        <v/>
      </c>
      <c r="AD370" t="str">
        <f t="shared" si="86"/>
        <v/>
      </c>
      <c r="AE370" t="str">
        <f>IF(B370="","",VLOOKUP(AD370,vlookup!$A$1:$B$12,2,FALSE))</f>
        <v/>
      </c>
      <c r="AF370" s="1" t="str">
        <f t="shared" si="87"/>
        <v/>
      </c>
      <c r="AG370" s="4" t="str">
        <f t="shared" si="88"/>
        <v/>
      </c>
      <c r="AH370" t="str">
        <f>IFERROR(VLOOKUP(AK370,Table33[#All],3,FALSE),"")</f>
        <v/>
      </c>
      <c r="AI370" t="str">
        <f>IFERROR(IF(AH370="enewsletters",IF(AF370+1&gt;VLOOKUP(AK370,Table33[#All],6,FALSE),VLOOKUP(AK370,Table33[#All],7,FALSE),VLOOKUP(AK370,Table33[#All],5,FALSE)),""),"")</f>
        <v/>
      </c>
      <c r="AJ370" t="str">
        <f>IFERROR(VLOOKUP(AK370,Table33[#All],4,FALSE),"")</f>
        <v/>
      </c>
      <c r="AK370">
        <f t="shared" si="89"/>
        <v>0</v>
      </c>
    </row>
    <row r="371" spans="4:37" x14ac:dyDescent="0.25">
      <c r="D371" s="6"/>
      <c r="I371" s="7"/>
      <c r="N371" s="7"/>
      <c r="O371" s="7"/>
      <c r="P371" s="7"/>
      <c r="Q371" s="7"/>
      <c r="R371" s="7"/>
      <c r="T371" s="7"/>
      <c r="V371" s="7"/>
      <c r="W371" t="str">
        <f t="shared" si="90"/>
        <v/>
      </c>
      <c r="X371" t="str">
        <f t="shared" si="82"/>
        <v/>
      </c>
      <c r="Y371" t="str">
        <f t="shared" si="83"/>
        <v/>
      </c>
      <c r="Z371" t="str">
        <f t="shared" si="84"/>
        <v/>
      </c>
      <c r="AA371" t="str">
        <f t="shared" si="85"/>
        <v/>
      </c>
      <c r="AB371" t="str">
        <f>IFERROR(VLOOKUP(AK371,Table33[#All],2,FALSE),"")</f>
        <v/>
      </c>
      <c r="AC371" t="str">
        <f t="shared" si="91"/>
        <v/>
      </c>
      <c r="AD371" t="str">
        <f t="shared" si="86"/>
        <v/>
      </c>
      <c r="AE371" t="str">
        <f>IF(B371="","",VLOOKUP(AD371,vlookup!$A$1:$B$12,2,FALSE))</f>
        <v/>
      </c>
      <c r="AF371" s="1" t="str">
        <f t="shared" si="87"/>
        <v/>
      </c>
      <c r="AG371" s="4" t="str">
        <f t="shared" si="88"/>
        <v/>
      </c>
      <c r="AH371" t="str">
        <f>IFERROR(VLOOKUP(AK371,Table33[#All],3,FALSE),"")</f>
        <v/>
      </c>
      <c r="AI371" t="str">
        <f>IFERROR(IF(AH371="enewsletters",IF(AF371+1&gt;VLOOKUP(AK371,Table33[#All],6,FALSE),VLOOKUP(AK371,Table33[#All],7,FALSE),VLOOKUP(AK371,Table33[#All],5,FALSE)),""),"")</f>
        <v/>
      </c>
      <c r="AJ371" t="str">
        <f>IFERROR(VLOOKUP(AK371,Table33[#All],4,FALSE),"")</f>
        <v/>
      </c>
      <c r="AK371">
        <f t="shared" si="89"/>
        <v>0</v>
      </c>
    </row>
    <row r="372" spans="4:37" x14ac:dyDescent="0.25">
      <c r="D372" s="6"/>
      <c r="I372" s="7"/>
      <c r="N372" s="7"/>
      <c r="O372" s="7"/>
      <c r="P372" s="7"/>
      <c r="Q372" s="7"/>
      <c r="R372" s="7"/>
      <c r="T372" s="7"/>
      <c r="V372" s="7"/>
      <c r="W372" t="str">
        <f t="shared" si="90"/>
        <v/>
      </c>
      <c r="X372" t="str">
        <f t="shared" si="82"/>
        <v/>
      </c>
      <c r="Y372" t="str">
        <f t="shared" si="83"/>
        <v/>
      </c>
      <c r="Z372" t="str">
        <f t="shared" si="84"/>
        <v/>
      </c>
      <c r="AA372" t="str">
        <f t="shared" si="85"/>
        <v/>
      </c>
      <c r="AB372" t="str">
        <f>IFERROR(VLOOKUP(AK372,Table33[#All],2,FALSE),"")</f>
        <v/>
      </c>
      <c r="AC372" t="str">
        <f t="shared" si="91"/>
        <v/>
      </c>
      <c r="AD372" t="str">
        <f t="shared" si="86"/>
        <v/>
      </c>
      <c r="AE372" t="str">
        <f>IF(B372="","",VLOOKUP(AD372,vlookup!$A$1:$B$12,2,FALSE))</f>
        <v/>
      </c>
      <c r="AF372" s="1" t="str">
        <f t="shared" si="87"/>
        <v/>
      </c>
      <c r="AG372" s="4" t="str">
        <f t="shared" si="88"/>
        <v/>
      </c>
      <c r="AH372" t="str">
        <f>IFERROR(VLOOKUP(AK372,Table33[#All],3,FALSE),"")</f>
        <v/>
      </c>
      <c r="AI372" t="str">
        <f>IFERROR(IF(AH372="enewsletters",IF(AF372+1&gt;VLOOKUP(AK372,Table33[#All],6,FALSE),VLOOKUP(AK372,Table33[#All],7,FALSE),VLOOKUP(AK372,Table33[#All],5,FALSE)),""),"")</f>
        <v/>
      </c>
      <c r="AJ372" t="str">
        <f>IFERROR(VLOOKUP(AK372,Table33[#All],4,FALSE),"")</f>
        <v/>
      </c>
      <c r="AK372">
        <f t="shared" si="89"/>
        <v>0</v>
      </c>
    </row>
    <row r="373" spans="4:37" x14ac:dyDescent="0.25">
      <c r="D373" s="6"/>
      <c r="I373" s="7"/>
      <c r="N373" s="7"/>
      <c r="O373" s="7"/>
      <c r="P373" s="7"/>
      <c r="Q373" s="7"/>
      <c r="R373" s="7"/>
      <c r="T373" s="7"/>
      <c r="V373" s="7"/>
      <c r="W373" t="str">
        <f t="shared" si="90"/>
        <v/>
      </c>
      <c r="X373" t="str">
        <f t="shared" si="82"/>
        <v/>
      </c>
      <c r="Y373" t="str">
        <f t="shared" si="83"/>
        <v/>
      </c>
      <c r="Z373" t="str">
        <f t="shared" si="84"/>
        <v/>
      </c>
      <c r="AA373" t="str">
        <f t="shared" si="85"/>
        <v/>
      </c>
      <c r="AB373" t="str">
        <f>IFERROR(VLOOKUP(AK373,Table33[#All],2,FALSE),"")</f>
        <v/>
      </c>
      <c r="AC373" t="str">
        <f t="shared" si="91"/>
        <v/>
      </c>
      <c r="AD373" t="str">
        <f t="shared" si="86"/>
        <v/>
      </c>
      <c r="AE373" t="str">
        <f>IF(B373="","",VLOOKUP(AD373,vlookup!$A$1:$B$12,2,FALSE))</f>
        <v/>
      </c>
      <c r="AF373" s="1" t="str">
        <f t="shared" si="87"/>
        <v/>
      </c>
      <c r="AG373" s="4" t="str">
        <f t="shared" si="88"/>
        <v/>
      </c>
      <c r="AH373" t="str">
        <f>IFERROR(VLOOKUP(AK373,Table33[#All],3,FALSE),"")</f>
        <v/>
      </c>
      <c r="AI373" t="str">
        <f>IFERROR(IF(AH373="enewsletters",IF(AF373+1&gt;VLOOKUP(AK373,Table33[#All],6,FALSE),VLOOKUP(AK373,Table33[#All],7,FALSE),VLOOKUP(AK373,Table33[#All],5,FALSE)),""),"")</f>
        <v/>
      </c>
      <c r="AJ373" t="str">
        <f>IFERROR(VLOOKUP(AK373,Table33[#All],4,FALSE),"")</f>
        <v/>
      </c>
      <c r="AK373">
        <f t="shared" si="89"/>
        <v>0</v>
      </c>
    </row>
    <row r="374" spans="4:37" x14ac:dyDescent="0.25">
      <c r="W374" t="str">
        <f t="shared" si="90"/>
        <v/>
      </c>
      <c r="X374" t="str">
        <f t="shared" si="82"/>
        <v/>
      </c>
      <c r="Y374" t="str">
        <f t="shared" si="83"/>
        <v/>
      </c>
      <c r="Z374" t="str">
        <f t="shared" si="84"/>
        <v/>
      </c>
      <c r="AA374" t="str">
        <f t="shared" si="85"/>
        <v/>
      </c>
      <c r="AB374" t="str">
        <f>IFERROR(VLOOKUP(AK374,Table33[#All],2,FALSE),"")</f>
        <v/>
      </c>
      <c r="AC374" t="str">
        <f t="shared" si="91"/>
        <v/>
      </c>
      <c r="AD374" t="str">
        <f t="shared" si="86"/>
        <v/>
      </c>
      <c r="AE374" t="str">
        <f>IF(B374="","",VLOOKUP(AD374,vlookup!$A$1:$B$12,2,FALSE))</f>
        <v/>
      </c>
      <c r="AF374" s="1" t="str">
        <f t="shared" si="87"/>
        <v/>
      </c>
      <c r="AG374" s="4" t="str">
        <f t="shared" si="88"/>
        <v/>
      </c>
      <c r="AH374" t="str">
        <f>IFERROR(VLOOKUP(AK374,Table33[#All],3,FALSE),"")</f>
        <v/>
      </c>
      <c r="AI374" t="str">
        <f>IFERROR(IF(AH374="enewsletters",IF(AF374+1&gt;VLOOKUP(AK374,Table33[#All],6,FALSE),VLOOKUP(AK374,Table33[#All],7,FALSE),VLOOKUP(AK374,Table33[#All],5,FALSE)),""),"")</f>
        <v/>
      </c>
      <c r="AJ374" t="str">
        <f>IFERROR(VLOOKUP(AK374,Table33[#All],4,FALSE),"")</f>
        <v/>
      </c>
      <c r="AK374">
        <f t="shared" si="89"/>
        <v>0</v>
      </c>
    </row>
    <row r="375" spans="4:37" x14ac:dyDescent="0.25">
      <c r="W375" t="str">
        <f t="shared" si="90"/>
        <v/>
      </c>
      <c r="X375" t="str">
        <f t="shared" ref="X375:X438" si="92">IF(E375="","",IF(OR(ISERROR(SEARCH("test of",E375))=FALSE,ISERROR(SEARCH("test",C375))=FALSE,ISERROR(SEARCH("spam analysis",E375))=FALSE)=TRUE,"Test","Live"))</f>
        <v/>
      </c>
      <c r="Y375" t="str">
        <f t="shared" ref="Y375:Y438" si="93">IF(E375="","",IF(ISERROR(SEARCH("seed",C375))=TRUE,"Live","SEED"))</f>
        <v/>
      </c>
      <c r="Z375" t="str">
        <f t="shared" ref="Z375:Z438" si="94">IF(A375="MessageID","header","")</f>
        <v/>
      </c>
      <c r="AA375" t="str">
        <f t="shared" ref="AA375:AA438" si="95">IF(A375="","",IF(OR(X375="test",Y375="seed",Z375="header")=TRUE,"Test","Live"))</f>
        <v/>
      </c>
      <c r="AB375" t="str">
        <f>IFERROR(VLOOKUP(AK375,Table33[#All],2,FALSE),"")</f>
        <v/>
      </c>
      <c r="AC375" t="str">
        <f t="shared" si="91"/>
        <v/>
      </c>
      <c r="AD375" t="str">
        <f t="shared" ref="AD375:AD438" si="96">IF(B375="","",MONTH(D375))</f>
        <v/>
      </c>
      <c r="AE375" t="str">
        <f>IF(B375="","",VLOOKUP(AD375,vlookup!$A$1:$B$12,2,FALSE))</f>
        <v/>
      </c>
      <c r="AF375" s="1" t="str">
        <f t="shared" ref="AF375:AF438" si="97">IF(B375="","",DATE(YEAR(D375),MONTH(D375),DAY(D375)))</f>
        <v/>
      </c>
      <c r="AG375" s="4" t="str">
        <f t="shared" ref="AG375:AG438" si="98">IF(E375="","",TIME(HOUR(D375),MINUTE(D375),))</f>
        <v/>
      </c>
      <c r="AH375" t="str">
        <f>IFERROR(VLOOKUP(AK375,Table33[#All],3,FALSE),"")</f>
        <v/>
      </c>
      <c r="AI375" t="str">
        <f>IFERROR(IF(AH375="enewsletters",IF(AF375+1&gt;VLOOKUP(AK375,Table33[#All],6,FALSE),VLOOKUP(AK375,Table33[#All],7,FALSE),VLOOKUP(AK375,Table33[#All],5,FALSE)),""),"")</f>
        <v/>
      </c>
      <c r="AJ375" t="str">
        <f>IFERROR(VLOOKUP(AK375,Table33[#All],4,FALSE),"")</f>
        <v/>
      </c>
      <c r="AK375">
        <f t="shared" ref="AK375:AK438" si="99">IF(C375="",B375,B375&amp;"; "&amp;C375)</f>
        <v>0</v>
      </c>
    </row>
    <row r="376" spans="4:37" x14ac:dyDescent="0.25">
      <c r="W376" t="str">
        <f t="shared" ref="W376:W439" si="100">IF(AA376="test","",IF(A376="","",UPPER(MID(E376,SEARCH("_",E376)+1,SEARCH("_",E376,SEARCH("_",E376)+1)-SEARCH("_",E376)-1))))</f>
        <v/>
      </c>
      <c r="X376" t="str">
        <f t="shared" si="92"/>
        <v/>
      </c>
      <c r="Y376" t="str">
        <f t="shared" si="93"/>
        <v/>
      </c>
      <c r="Z376" t="str">
        <f t="shared" si="94"/>
        <v/>
      </c>
      <c r="AA376" t="str">
        <f t="shared" si="95"/>
        <v/>
      </c>
      <c r="AB376" t="str">
        <f>IFERROR(VLOOKUP(AK376,Table33[#All],2,FALSE),"")</f>
        <v/>
      </c>
      <c r="AC376" t="str">
        <f t="shared" si="91"/>
        <v/>
      </c>
      <c r="AD376" t="str">
        <f t="shared" si="96"/>
        <v/>
      </c>
      <c r="AE376" t="str">
        <f>IF(B376="","",VLOOKUP(AD376,vlookup!$A$1:$B$12,2,FALSE))</f>
        <v/>
      </c>
      <c r="AF376" s="1" t="str">
        <f t="shared" si="97"/>
        <v/>
      </c>
      <c r="AG376" s="4" t="str">
        <f t="shared" si="98"/>
        <v/>
      </c>
      <c r="AH376" t="str">
        <f>IFERROR(VLOOKUP(AK376,Table33[#All],3,FALSE),"")</f>
        <v/>
      </c>
      <c r="AI376" t="str">
        <f>IFERROR(IF(AH376="enewsletters",IF(AF376+1&gt;VLOOKUP(AK376,Table33[#All],6,FALSE),VLOOKUP(AK376,Table33[#All],7,FALSE),VLOOKUP(AK376,Table33[#All],5,FALSE)),""),"")</f>
        <v/>
      </c>
      <c r="AJ376" t="str">
        <f>IFERROR(VLOOKUP(AK376,Table33[#All],4,FALSE),"")</f>
        <v/>
      </c>
      <c r="AK376">
        <f t="shared" si="99"/>
        <v>0</v>
      </c>
    </row>
    <row r="377" spans="4:37" x14ac:dyDescent="0.25">
      <c r="W377" t="str">
        <f t="shared" si="100"/>
        <v/>
      </c>
      <c r="X377" t="str">
        <f t="shared" si="92"/>
        <v/>
      </c>
      <c r="Y377" t="str">
        <f t="shared" si="93"/>
        <v/>
      </c>
      <c r="Z377" t="str">
        <f t="shared" si="94"/>
        <v/>
      </c>
      <c r="AA377" t="str">
        <f t="shared" si="95"/>
        <v/>
      </c>
      <c r="AB377" t="str">
        <f>IFERROR(VLOOKUP(AK377,Table33[#All],2,FALSE),"")</f>
        <v/>
      </c>
      <c r="AC377" t="str">
        <f t="shared" si="91"/>
        <v/>
      </c>
      <c r="AD377" t="str">
        <f t="shared" si="96"/>
        <v/>
      </c>
      <c r="AE377" t="str">
        <f>IF(B377="","",VLOOKUP(AD377,vlookup!$A$1:$B$12,2,FALSE))</f>
        <v/>
      </c>
      <c r="AF377" s="1" t="str">
        <f t="shared" si="97"/>
        <v/>
      </c>
      <c r="AG377" s="4" t="str">
        <f t="shared" si="98"/>
        <v/>
      </c>
      <c r="AH377" t="str">
        <f>IFERROR(VLOOKUP(AK377,Table33[#All],3,FALSE),"")</f>
        <v/>
      </c>
      <c r="AI377" t="str">
        <f>IFERROR(IF(AH377="enewsletters",IF(AF377+1&gt;VLOOKUP(AK377,Table33[#All],6,FALSE),VLOOKUP(AK377,Table33[#All],7,FALSE),VLOOKUP(AK377,Table33[#All],5,FALSE)),""),"")</f>
        <v/>
      </c>
      <c r="AJ377" t="str">
        <f>IFERROR(VLOOKUP(AK377,Table33[#All],4,FALSE),"")</f>
        <v/>
      </c>
      <c r="AK377">
        <f t="shared" si="99"/>
        <v>0</v>
      </c>
    </row>
    <row r="378" spans="4:37" x14ac:dyDescent="0.25">
      <c r="W378" t="str">
        <f t="shared" si="100"/>
        <v/>
      </c>
      <c r="X378" t="str">
        <f t="shared" si="92"/>
        <v/>
      </c>
      <c r="Y378" t="str">
        <f t="shared" si="93"/>
        <v/>
      </c>
      <c r="Z378" t="str">
        <f t="shared" si="94"/>
        <v/>
      </c>
      <c r="AA378" t="str">
        <f t="shared" si="95"/>
        <v/>
      </c>
      <c r="AB378" t="str">
        <f>IFERROR(VLOOKUP(AK378,Table33[#All],2,FALSE),"")</f>
        <v/>
      </c>
      <c r="AC378" t="str">
        <f t="shared" si="91"/>
        <v/>
      </c>
      <c r="AD378" t="str">
        <f t="shared" si="96"/>
        <v/>
      </c>
      <c r="AE378" t="str">
        <f>IF(B378="","",VLOOKUP(AD378,vlookup!$A$1:$B$12,2,FALSE))</f>
        <v/>
      </c>
      <c r="AF378" s="1" t="str">
        <f t="shared" si="97"/>
        <v/>
      </c>
      <c r="AG378" s="4" t="str">
        <f t="shared" si="98"/>
        <v/>
      </c>
      <c r="AH378" t="str">
        <f>IFERROR(VLOOKUP(AK378,Table33[#All],3,FALSE),"")</f>
        <v/>
      </c>
      <c r="AI378" t="str">
        <f>IFERROR(IF(AH378="enewsletters",IF(AF378+1&gt;VLOOKUP(AK378,Table33[#All],6,FALSE),VLOOKUP(AK378,Table33[#All],7,FALSE),VLOOKUP(AK378,Table33[#All],5,FALSE)),""),"")</f>
        <v/>
      </c>
      <c r="AJ378" t="str">
        <f>IFERROR(VLOOKUP(AK378,Table33[#All],4,FALSE),"")</f>
        <v/>
      </c>
      <c r="AK378">
        <f t="shared" si="99"/>
        <v>0</v>
      </c>
    </row>
    <row r="379" spans="4:37" x14ac:dyDescent="0.25">
      <c r="W379" t="str">
        <f t="shared" si="100"/>
        <v/>
      </c>
      <c r="X379" t="str">
        <f t="shared" si="92"/>
        <v/>
      </c>
      <c r="Y379" t="str">
        <f t="shared" si="93"/>
        <v/>
      </c>
      <c r="Z379" t="str">
        <f t="shared" si="94"/>
        <v/>
      </c>
      <c r="AA379" t="str">
        <f t="shared" si="95"/>
        <v/>
      </c>
      <c r="AB379" t="str">
        <f>IFERROR(VLOOKUP(AK379,Table33[#All],2,FALSE),"")</f>
        <v/>
      </c>
      <c r="AC379" t="str">
        <f t="shared" si="91"/>
        <v/>
      </c>
      <c r="AD379" t="str">
        <f t="shared" si="96"/>
        <v/>
      </c>
      <c r="AE379" t="str">
        <f>IF(B379="","",VLOOKUP(AD379,vlookup!$A$1:$B$12,2,FALSE))</f>
        <v/>
      </c>
      <c r="AF379" s="1" t="str">
        <f t="shared" si="97"/>
        <v/>
      </c>
      <c r="AG379" s="4" t="str">
        <f t="shared" si="98"/>
        <v/>
      </c>
      <c r="AH379" t="str">
        <f>IFERROR(VLOOKUP(AK379,Table33[#All],3,FALSE),"")</f>
        <v/>
      </c>
      <c r="AI379" t="str">
        <f>IFERROR(IF(AH379="enewsletters",IF(AF379+1&gt;VLOOKUP(AK379,Table33[#All],6,FALSE),VLOOKUP(AK379,Table33[#All],7,FALSE),VLOOKUP(AK379,Table33[#All],5,FALSE)),""),"")</f>
        <v/>
      </c>
      <c r="AJ379" t="str">
        <f>IFERROR(VLOOKUP(AK379,Table33[#All],4,FALSE),"")</f>
        <v/>
      </c>
      <c r="AK379">
        <f t="shared" si="99"/>
        <v>0</v>
      </c>
    </row>
    <row r="380" spans="4:37" x14ac:dyDescent="0.25">
      <c r="W380" t="str">
        <f t="shared" si="100"/>
        <v/>
      </c>
      <c r="X380" t="str">
        <f t="shared" si="92"/>
        <v/>
      </c>
      <c r="Y380" t="str">
        <f t="shared" si="93"/>
        <v/>
      </c>
      <c r="Z380" t="str">
        <f t="shared" si="94"/>
        <v/>
      </c>
      <c r="AA380" t="str">
        <f t="shared" si="95"/>
        <v/>
      </c>
      <c r="AB380" t="str">
        <f>IFERROR(VLOOKUP(AK380,Table33[#All],2,FALSE),"")</f>
        <v/>
      </c>
      <c r="AC380" t="str">
        <f t="shared" si="91"/>
        <v/>
      </c>
      <c r="AD380" t="str">
        <f t="shared" si="96"/>
        <v/>
      </c>
      <c r="AE380" t="str">
        <f>IF(B380="","",VLOOKUP(AD380,vlookup!$A$1:$B$12,2,FALSE))</f>
        <v/>
      </c>
      <c r="AF380" s="1" t="str">
        <f t="shared" si="97"/>
        <v/>
      </c>
      <c r="AG380" s="4" t="str">
        <f t="shared" si="98"/>
        <v/>
      </c>
      <c r="AH380" t="str">
        <f>IFERROR(VLOOKUP(AK380,Table33[#All],3,FALSE),"")</f>
        <v/>
      </c>
      <c r="AI380" t="str">
        <f>IFERROR(IF(AH380="enewsletters",IF(AF380+1&gt;VLOOKUP(AK380,Table33[#All],6,FALSE),VLOOKUP(AK380,Table33[#All],7,FALSE),VLOOKUP(AK380,Table33[#All],5,FALSE)),""),"")</f>
        <v/>
      </c>
      <c r="AJ380" t="str">
        <f>IFERROR(VLOOKUP(AK380,Table33[#All],4,FALSE),"")</f>
        <v/>
      </c>
      <c r="AK380">
        <f t="shared" si="99"/>
        <v>0</v>
      </c>
    </row>
    <row r="381" spans="4:37" x14ac:dyDescent="0.25">
      <c r="W381" t="str">
        <f t="shared" si="100"/>
        <v/>
      </c>
      <c r="X381" t="str">
        <f t="shared" si="92"/>
        <v/>
      </c>
      <c r="Y381" t="str">
        <f t="shared" si="93"/>
        <v/>
      </c>
      <c r="Z381" t="str">
        <f t="shared" si="94"/>
        <v/>
      </c>
      <c r="AA381" t="str">
        <f t="shared" si="95"/>
        <v/>
      </c>
      <c r="AB381" t="str">
        <f>IFERROR(VLOOKUP(AK381,Table33[#All],2,FALSE),"")</f>
        <v/>
      </c>
      <c r="AC381" t="str">
        <f t="shared" si="91"/>
        <v/>
      </c>
      <c r="AD381" t="str">
        <f t="shared" si="96"/>
        <v/>
      </c>
      <c r="AE381" t="str">
        <f>IF(B381="","",VLOOKUP(AD381,vlookup!$A$1:$B$12,2,FALSE))</f>
        <v/>
      </c>
      <c r="AF381" s="1" t="str">
        <f t="shared" si="97"/>
        <v/>
      </c>
      <c r="AG381" s="4" t="str">
        <f t="shared" si="98"/>
        <v/>
      </c>
      <c r="AH381" t="str">
        <f>IFERROR(VLOOKUP(AK381,Table33[#All],3,FALSE),"")</f>
        <v/>
      </c>
      <c r="AI381" t="str">
        <f>IFERROR(IF(AH381="enewsletters",IF(AF381+1&gt;VLOOKUP(AK381,Table33[#All],6,FALSE),VLOOKUP(AK381,Table33[#All],7,FALSE),VLOOKUP(AK381,Table33[#All],5,FALSE)),""),"")</f>
        <v/>
      </c>
      <c r="AJ381" t="str">
        <f>IFERROR(VLOOKUP(AK381,Table33[#All],4,FALSE),"")</f>
        <v/>
      </c>
      <c r="AK381">
        <f t="shared" si="99"/>
        <v>0</v>
      </c>
    </row>
    <row r="382" spans="4:37" x14ac:dyDescent="0.25">
      <c r="W382" t="str">
        <f t="shared" si="100"/>
        <v/>
      </c>
      <c r="X382" t="str">
        <f t="shared" si="92"/>
        <v/>
      </c>
      <c r="Y382" t="str">
        <f t="shared" si="93"/>
        <v/>
      </c>
      <c r="Z382" t="str">
        <f t="shared" si="94"/>
        <v/>
      </c>
      <c r="AA382" t="str">
        <f t="shared" si="95"/>
        <v/>
      </c>
      <c r="AB382" t="str">
        <f>IFERROR(VLOOKUP(AK382,Table33[#All],2,FALSE),"")</f>
        <v/>
      </c>
      <c r="AC382" t="str">
        <f t="shared" si="91"/>
        <v/>
      </c>
      <c r="AD382" t="str">
        <f t="shared" si="96"/>
        <v/>
      </c>
      <c r="AE382" t="str">
        <f>IF(B382="","",VLOOKUP(AD382,vlookup!$A$1:$B$12,2,FALSE))</f>
        <v/>
      </c>
      <c r="AF382" s="1" t="str">
        <f t="shared" si="97"/>
        <v/>
      </c>
      <c r="AG382" s="4" t="str">
        <f t="shared" si="98"/>
        <v/>
      </c>
      <c r="AH382" t="str">
        <f>IFERROR(VLOOKUP(AK382,Table33[#All],3,FALSE),"")</f>
        <v/>
      </c>
      <c r="AI382" t="str">
        <f>IFERROR(IF(AH382="enewsletters",IF(AF382+1&gt;VLOOKUP(AK382,Table33[#All],6,FALSE),VLOOKUP(AK382,Table33[#All],7,FALSE),VLOOKUP(AK382,Table33[#All],5,FALSE)),""),"")</f>
        <v/>
      </c>
      <c r="AJ382" t="str">
        <f>IFERROR(VLOOKUP(AK382,Table33[#All],4,FALSE),"")</f>
        <v/>
      </c>
      <c r="AK382">
        <f t="shared" si="99"/>
        <v>0</v>
      </c>
    </row>
    <row r="383" spans="4:37" x14ac:dyDescent="0.25">
      <c r="W383" t="str">
        <f t="shared" si="100"/>
        <v/>
      </c>
      <c r="X383" t="str">
        <f t="shared" si="92"/>
        <v/>
      </c>
      <c r="Y383" t="str">
        <f t="shared" si="93"/>
        <v/>
      </c>
      <c r="Z383" t="str">
        <f t="shared" si="94"/>
        <v/>
      </c>
      <c r="AA383" t="str">
        <f t="shared" si="95"/>
        <v/>
      </c>
      <c r="AB383" t="str">
        <f>IFERROR(VLOOKUP(AK383,Table33[#All],2,FALSE),"")</f>
        <v/>
      </c>
      <c r="AC383" t="str">
        <f t="shared" si="91"/>
        <v/>
      </c>
      <c r="AD383" t="str">
        <f t="shared" si="96"/>
        <v/>
      </c>
      <c r="AE383" t="str">
        <f>IF(B383="","",VLOOKUP(AD383,vlookup!$A$1:$B$12,2,FALSE))</f>
        <v/>
      </c>
      <c r="AF383" s="1" t="str">
        <f t="shared" si="97"/>
        <v/>
      </c>
      <c r="AG383" s="4" t="str">
        <f t="shared" si="98"/>
        <v/>
      </c>
      <c r="AH383" t="str">
        <f>IFERROR(VLOOKUP(AK383,Table33[#All],3,FALSE),"")</f>
        <v/>
      </c>
      <c r="AI383" t="str">
        <f>IFERROR(IF(AH383="enewsletters",IF(AF383+1&gt;VLOOKUP(AK383,Table33[#All],6,FALSE),VLOOKUP(AK383,Table33[#All],7,FALSE),VLOOKUP(AK383,Table33[#All],5,FALSE)),""),"")</f>
        <v/>
      </c>
      <c r="AJ383" t="str">
        <f>IFERROR(VLOOKUP(AK383,Table33[#All],4,FALSE),"")</f>
        <v/>
      </c>
      <c r="AK383">
        <f t="shared" si="99"/>
        <v>0</v>
      </c>
    </row>
    <row r="384" spans="4:37" x14ac:dyDescent="0.25">
      <c r="W384" t="str">
        <f t="shared" si="100"/>
        <v/>
      </c>
      <c r="X384" t="str">
        <f t="shared" si="92"/>
        <v/>
      </c>
      <c r="Y384" t="str">
        <f t="shared" si="93"/>
        <v/>
      </c>
      <c r="Z384" t="str">
        <f t="shared" si="94"/>
        <v/>
      </c>
      <c r="AA384" t="str">
        <f t="shared" si="95"/>
        <v/>
      </c>
      <c r="AB384" t="str">
        <f>IFERROR(VLOOKUP(AK384,Table33[#All],2,FALSE),"")</f>
        <v/>
      </c>
      <c r="AC384" t="str">
        <f t="shared" ref="AC384:AC447" si="101">IFERROR(IF(B384="","",YEAR(D384)),"")</f>
        <v/>
      </c>
      <c r="AD384" t="str">
        <f t="shared" si="96"/>
        <v/>
      </c>
      <c r="AE384" t="str">
        <f>IF(B384="","",VLOOKUP(AD384,vlookup!$A$1:$B$12,2,FALSE))</f>
        <v/>
      </c>
      <c r="AF384" s="1" t="str">
        <f t="shared" si="97"/>
        <v/>
      </c>
      <c r="AG384" s="4" t="str">
        <f t="shared" si="98"/>
        <v/>
      </c>
      <c r="AH384" t="str">
        <f>IFERROR(VLOOKUP(AK384,Table33[#All],3,FALSE),"")</f>
        <v/>
      </c>
      <c r="AI384" t="str">
        <f>IFERROR(IF(AH384="enewsletters",IF(AF384+1&gt;VLOOKUP(AK384,Table33[#All],6,FALSE),VLOOKUP(AK384,Table33[#All],7,FALSE),VLOOKUP(AK384,Table33[#All],5,FALSE)),""),"")</f>
        <v/>
      </c>
      <c r="AJ384" t="str">
        <f>IFERROR(VLOOKUP(AK384,Table33[#All],4,FALSE),"")</f>
        <v/>
      </c>
      <c r="AK384">
        <f t="shared" si="99"/>
        <v>0</v>
      </c>
    </row>
    <row r="385" spans="23:37" x14ac:dyDescent="0.25">
      <c r="W385" t="str">
        <f t="shared" si="100"/>
        <v/>
      </c>
      <c r="X385" t="str">
        <f t="shared" si="92"/>
        <v/>
      </c>
      <c r="Y385" t="str">
        <f t="shared" si="93"/>
        <v/>
      </c>
      <c r="Z385" t="str">
        <f t="shared" si="94"/>
        <v/>
      </c>
      <c r="AA385" t="str">
        <f t="shared" si="95"/>
        <v/>
      </c>
      <c r="AB385" t="str">
        <f>IFERROR(VLOOKUP(AK385,Table33[#All],2,FALSE),"")</f>
        <v/>
      </c>
      <c r="AC385" t="str">
        <f t="shared" si="101"/>
        <v/>
      </c>
      <c r="AD385" t="str">
        <f t="shared" si="96"/>
        <v/>
      </c>
      <c r="AE385" t="str">
        <f>IF(B385="","",VLOOKUP(AD385,vlookup!$A$1:$B$12,2,FALSE))</f>
        <v/>
      </c>
      <c r="AF385" s="1" t="str">
        <f t="shared" si="97"/>
        <v/>
      </c>
      <c r="AG385" s="4" t="str">
        <f t="shared" si="98"/>
        <v/>
      </c>
      <c r="AH385" t="str">
        <f>IFERROR(VLOOKUP(AK385,Table33[#All],3,FALSE),"")</f>
        <v/>
      </c>
      <c r="AI385" t="str">
        <f>IFERROR(IF(AH385="enewsletters",IF(AF385+1&gt;VLOOKUP(AK385,Table33[#All],6,FALSE),VLOOKUP(AK385,Table33[#All],7,FALSE),VLOOKUP(AK385,Table33[#All],5,FALSE)),""),"")</f>
        <v/>
      </c>
      <c r="AJ385" t="str">
        <f>IFERROR(VLOOKUP(AK385,Table33[#All],4,FALSE),"")</f>
        <v/>
      </c>
      <c r="AK385">
        <f t="shared" si="99"/>
        <v>0</v>
      </c>
    </row>
    <row r="386" spans="23:37" x14ac:dyDescent="0.25">
      <c r="W386" t="str">
        <f t="shared" si="100"/>
        <v/>
      </c>
      <c r="X386" t="str">
        <f t="shared" si="92"/>
        <v/>
      </c>
      <c r="Y386" t="str">
        <f t="shared" si="93"/>
        <v/>
      </c>
      <c r="Z386" t="str">
        <f t="shared" si="94"/>
        <v/>
      </c>
      <c r="AA386" t="str">
        <f t="shared" si="95"/>
        <v/>
      </c>
      <c r="AB386" t="str">
        <f>IFERROR(VLOOKUP(AK386,Table33[#All],2,FALSE),"")</f>
        <v/>
      </c>
      <c r="AC386" t="str">
        <f t="shared" si="101"/>
        <v/>
      </c>
      <c r="AD386" t="str">
        <f t="shared" si="96"/>
        <v/>
      </c>
      <c r="AE386" t="str">
        <f>IF(B386="","",VLOOKUP(AD386,vlookup!$A$1:$B$12,2,FALSE))</f>
        <v/>
      </c>
      <c r="AF386" s="1" t="str">
        <f t="shared" si="97"/>
        <v/>
      </c>
      <c r="AG386" s="4" t="str">
        <f t="shared" si="98"/>
        <v/>
      </c>
      <c r="AH386" t="str">
        <f>IFERROR(VLOOKUP(AK386,Table33[#All],3,FALSE),"")</f>
        <v/>
      </c>
      <c r="AI386" t="str">
        <f>IFERROR(IF(AH386="enewsletters",IF(AF386+1&gt;VLOOKUP(AK386,Table33[#All],6,FALSE),VLOOKUP(AK386,Table33[#All],7,FALSE),VLOOKUP(AK386,Table33[#All],5,FALSE)),""),"")</f>
        <v/>
      </c>
      <c r="AJ386" t="str">
        <f>IFERROR(VLOOKUP(AK386,Table33[#All],4,FALSE),"")</f>
        <v/>
      </c>
      <c r="AK386">
        <f t="shared" si="99"/>
        <v>0</v>
      </c>
    </row>
    <row r="387" spans="23:37" x14ac:dyDescent="0.25">
      <c r="W387" t="str">
        <f t="shared" si="100"/>
        <v/>
      </c>
      <c r="X387" t="str">
        <f t="shared" si="92"/>
        <v/>
      </c>
      <c r="Y387" t="str">
        <f t="shared" si="93"/>
        <v/>
      </c>
      <c r="Z387" t="str">
        <f t="shared" si="94"/>
        <v/>
      </c>
      <c r="AA387" t="str">
        <f t="shared" si="95"/>
        <v/>
      </c>
      <c r="AB387" t="str">
        <f>IFERROR(VLOOKUP(AK387,Table33[#All],2,FALSE),"")</f>
        <v/>
      </c>
      <c r="AC387" t="str">
        <f t="shared" si="101"/>
        <v/>
      </c>
      <c r="AD387" t="str">
        <f t="shared" si="96"/>
        <v/>
      </c>
      <c r="AE387" t="str">
        <f>IF(B387="","",VLOOKUP(AD387,vlookup!$A$1:$B$12,2,FALSE))</f>
        <v/>
      </c>
      <c r="AF387" s="1" t="str">
        <f t="shared" si="97"/>
        <v/>
      </c>
      <c r="AG387" s="4" t="str">
        <f t="shared" si="98"/>
        <v/>
      </c>
      <c r="AH387" t="str">
        <f>IFERROR(VLOOKUP(AK387,Table33[#All],3,FALSE),"")</f>
        <v/>
      </c>
      <c r="AI387" t="str">
        <f>IFERROR(IF(AH387="enewsletters",IF(AF387+1&gt;VLOOKUP(AK387,Table33[#All],6,FALSE),VLOOKUP(AK387,Table33[#All],7,FALSE),VLOOKUP(AK387,Table33[#All],5,FALSE)),""),"")</f>
        <v/>
      </c>
      <c r="AJ387" t="str">
        <f>IFERROR(VLOOKUP(AK387,Table33[#All],4,FALSE),"")</f>
        <v/>
      </c>
      <c r="AK387">
        <f t="shared" si="99"/>
        <v>0</v>
      </c>
    </row>
    <row r="388" spans="23:37" x14ac:dyDescent="0.25">
      <c r="W388" t="str">
        <f t="shared" si="100"/>
        <v/>
      </c>
      <c r="X388" t="str">
        <f t="shared" si="92"/>
        <v/>
      </c>
      <c r="Y388" t="str">
        <f t="shared" si="93"/>
        <v/>
      </c>
      <c r="Z388" t="str">
        <f t="shared" si="94"/>
        <v/>
      </c>
      <c r="AA388" t="str">
        <f t="shared" si="95"/>
        <v/>
      </c>
      <c r="AB388" t="str">
        <f>IFERROR(VLOOKUP(AK388,Table33[#All],2,FALSE),"")</f>
        <v/>
      </c>
      <c r="AC388" t="str">
        <f t="shared" si="101"/>
        <v/>
      </c>
      <c r="AD388" t="str">
        <f t="shared" si="96"/>
        <v/>
      </c>
      <c r="AE388" t="str">
        <f>IF(B388="","",VLOOKUP(AD388,vlookup!$A$1:$B$12,2,FALSE))</f>
        <v/>
      </c>
      <c r="AF388" s="1" t="str">
        <f t="shared" si="97"/>
        <v/>
      </c>
      <c r="AG388" s="4" t="str">
        <f t="shared" si="98"/>
        <v/>
      </c>
      <c r="AH388" t="str">
        <f>IFERROR(VLOOKUP(AK388,Table33[#All],3,FALSE),"")</f>
        <v/>
      </c>
      <c r="AI388" t="str">
        <f>IFERROR(IF(AH388="enewsletters",IF(AF388+1&gt;VLOOKUP(AK388,Table33[#All],6,FALSE),VLOOKUP(AK388,Table33[#All],7,FALSE),VLOOKUP(AK388,Table33[#All],5,FALSE)),""),"")</f>
        <v/>
      </c>
      <c r="AJ388" t="str">
        <f>IFERROR(VLOOKUP(AK388,Table33[#All],4,FALSE),"")</f>
        <v/>
      </c>
      <c r="AK388">
        <f t="shared" si="99"/>
        <v>0</v>
      </c>
    </row>
    <row r="389" spans="23:37" x14ac:dyDescent="0.25">
      <c r="W389" t="str">
        <f t="shared" si="100"/>
        <v/>
      </c>
      <c r="X389" t="str">
        <f t="shared" si="92"/>
        <v/>
      </c>
      <c r="Y389" t="str">
        <f t="shared" si="93"/>
        <v/>
      </c>
      <c r="Z389" t="str">
        <f t="shared" si="94"/>
        <v/>
      </c>
      <c r="AA389" t="str">
        <f t="shared" si="95"/>
        <v/>
      </c>
      <c r="AB389" t="str">
        <f>IFERROR(VLOOKUP(AK389,Table33[#All],2,FALSE),"")</f>
        <v/>
      </c>
      <c r="AC389" t="str">
        <f t="shared" si="101"/>
        <v/>
      </c>
      <c r="AD389" t="str">
        <f t="shared" si="96"/>
        <v/>
      </c>
      <c r="AE389" t="str">
        <f>IF(B389="","",VLOOKUP(AD389,vlookup!$A$1:$B$12,2,FALSE))</f>
        <v/>
      </c>
      <c r="AF389" s="1" t="str">
        <f t="shared" si="97"/>
        <v/>
      </c>
      <c r="AG389" s="4" t="str">
        <f t="shared" si="98"/>
        <v/>
      </c>
      <c r="AH389" t="str">
        <f>IFERROR(VLOOKUP(AK389,Table33[#All],3,FALSE),"")</f>
        <v/>
      </c>
      <c r="AI389" t="str">
        <f>IFERROR(IF(AH389="enewsletters",IF(AF389+1&gt;VLOOKUP(AK389,Table33[#All],6,FALSE),VLOOKUP(AK389,Table33[#All],7,FALSE),VLOOKUP(AK389,Table33[#All],5,FALSE)),""),"")</f>
        <v/>
      </c>
      <c r="AJ389" t="str">
        <f>IFERROR(VLOOKUP(AK389,Table33[#All],4,FALSE),"")</f>
        <v/>
      </c>
      <c r="AK389">
        <f t="shared" si="99"/>
        <v>0</v>
      </c>
    </row>
    <row r="390" spans="23:37" x14ac:dyDescent="0.25">
      <c r="W390" t="str">
        <f t="shared" si="100"/>
        <v/>
      </c>
      <c r="X390" t="str">
        <f t="shared" si="92"/>
        <v/>
      </c>
      <c r="Y390" t="str">
        <f t="shared" si="93"/>
        <v/>
      </c>
      <c r="Z390" t="str">
        <f t="shared" si="94"/>
        <v/>
      </c>
      <c r="AA390" t="str">
        <f t="shared" si="95"/>
        <v/>
      </c>
      <c r="AB390" t="str">
        <f>IFERROR(VLOOKUP(AK390,Table33[#All],2,FALSE),"")</f>
        <v/>
      </c>
      <c r="AC390" t="str">
        <f t="shared" si="101"/>
        <v/>
      </c>
      <c r="AD390" t="str">
        <f t="shared" si="96"/>
        <v/>
      </c>
      <c r="AE390" t="str">
        <f>IF(B390="","",VLOOKUP(AD390,vlookup!$A$1:$B$12,2,FALSE))</f>
        <v/>
      </c>
      <c r="AF390" s="1" t="str">
        <f t="shared" si="97"/>
        <v/>
      </c>
      <c r="AG390" s="4" t="str">
        <f t="shared" si="98"/>
        <v/>
      </c>
      <c r="AH390" t="str">
        <f>IFERROR(VLOOKUP(AK390,Table33[#All],3,FALSE),"")</f>
        <v/>
      </c>
      <c r="AI390" t="str">
        <f>IFERROR(IF(AH390="enewsletters",IF(AF390+1&gt;VLOOKUP(AK390,Table33[#All],6,FALSE),VLOOKUP(AK390,Table33[#All],7,FALSE),VLOOKUP(AK390,Table33[#All],5,FALSE)),""),"")</f>
        <v/>
      </c>
      <c r="AJ390" t="str">
        <f>IFERROR(VLOOKUP(AK390,Table33[#All],4,FALSE),"")</f>
        <v/>
      </c>
      <c r="AK390">
        <f t="shared" si="99"/>
        <v>0</v>
      </c>
    </row>
    <row r="391" spans="23:37" x14ac:dyDescent="0.25">
      <c r="W391" t="str">
        <f t="shared" si="100"/>
        <v/>
      </c>
      <c r="X391" t="str">
        <f t="shared" si="92"/>
        <v/>
      </c>
      <c r="Y391" t="str">
        <f t="shared" si="93"/>
        <v/>
      </c>
      <c r="Z391" t="str">
        <f t="shared" si="94"/>
        <v/>
      </c>
      <c r="AA391" t="str">
        <f t="shared" si="95"/>
        <v/>
      </c>
      <c r="AB391" t="str">
        <f>IFERROR(VLOOKUP(AK391,Table33[#All],2,FALSE),"")</f>
        <v/>
      </c>
      <c r="AC391" t="str">
        <f t="shared" si="101"/>
        <v/>
      </c>
      <c r="AD391" t="str">
        <f t="shared" si="96"/>
        <v/>
      </c>
      <c r="AE391" t="str">
        <f>IF(B391="","",VLOOKUP(AD391,vlookup!$A$1:$B$12,2,FALSE))</f>
        <v/>
      </c>
      <c r="AF391" s="1" t="str">
        <f t="shared" si="97"/>
        <v/>
      </c>
      <c r="AG391" s="4" t="str">
        <f t="shared" si="98"/>
        <v/>
      </c>
      <c r="AH391" t="str">
        <f>IFERROR(VLOOKUP(AK391,Table33[#All],3,FALSE),"")</f>
        <v/>
      </c>
      <c r="AI391" t="str">
        <f>IFERROR(IF(AH391="enewsletters",IF(AF391+1&gt;VLOOKUP(AK391,Table33[#All],6,FALSE),VLOOKUP(AK391,Table33[#All],7,FALSE),VLOOKUP(AK391,Table33[#All],5,FALSE)),""),"")</f>
        <v/>
      </c>
      <c r="AJ391" t="str">
        <f>IFERROR(VLOOKUP(AK391,Table33[#All],4,FALSE),"")</f>
        <v/>
      </c>
      <c r="AK391">
        <f t="shared" si="99"/>
        <v>0</v>
      </c>
    </row>
    <row r="392" spans="23:37" x14ac:dyDescent="0.25">
      <c r="W392" t="str">
        <f t="shared" si="100"/>
        <v/>
      </c>
      <c r="X392" t="str">
        <f t="shared" si="92"/>
        <v/>
      </c>
      <c r="Y392" t="str">
        <f t="shared" si="93"/>
        <v/>
      </c>
      <c r="Z392" t="str">
        <f t="shared" si="94"/>
        <v/>
      </c>
      <c r="AA392" t="str">
        <f t="shared" si="95"/>
        <v/>
      </c>
      <c r="AB392" t="str">
        <f>IFERROR(VLOOKUP(AK392,Table33[#All],2,FALSE),"")</f>
        <v/>
      </c>
      <c r="AC392" t="str">
        <f t="shared" si="101"/>
        <v/>
      </c>
      <c r="AD392" t="str">
        <f t="shared" si="96"/>
        <v/>
      </c>
      <c r="AE392" t="str">
        <f>IF(B392="","",VLOOKUP(AD392,vlookup!$A$1:$B$12,2,FALSE))</f>
        <v/>
      </c>
      <c r="AF392" s="1" t="str">
        <f t="shared" si="97"/>
        <v/>
      </c>
      <c r="AG392" s="4" t="str">
        <f t="shared" si="98"/>
        <v/>
      </c>
      <c r="AH392" t="str">
        <f>IFERROR(VLOOKUP(AK392,Table33[#All],3,FALSE),"")</f>
        <v/>
      </c>
      <c r="AI392" t="str">
        <f>IFERROR(IF(AH392="enewsletters",IF(AF392+1&gt;VLOOKUP(AK392,Table33[#All],6,FALSE),VLOOKUP(AK392,Table33[#All],7,FALSE),VLOOKUP(AK392,Table33[#All],5,FALSE)),""),"")</f>
        <v/>
      </c>
      <c r="AJ392" t="str">
        <f>IFERROR(VLOOKUP(AK392,Table33[#All],4,FALSE),"")</f>
        <v/>
      </c>
      <c r="AK392">
        <f t="shared" si="99"/>
        <v>0</v>
      </c>
    </row>
    <row r="393" spans="23:37" x14ac:dyDescent="0.25">
      <c r="W393" t="str">
        <f t="shared" si="100"/>
        <v/>
      </c>
      <c r="X393" t="str">
        <f t="shared" si="92"/>
        <v/>
      </c>
      <c r="Y393" t="str">
        <f t="shared" si="93"/>
        <v/>
      </c>
      <c r="Z393" t="str">
        <f t="shared" si="94"/>
        <v/>
      </c>
      <c r="AA393" t="str">
        <f t="shared" si="95"/>
        <v/>
      </c>
      <c r="AB393" t="str">
        <f>IFERROR(VLOOKUP(AK393,Table33[#All],2,FALSE),"")</f>
        <v/>
      </c>
      <c r="AC393" t="str">
        <f t="shared" si="101"/>
        <v/>
      </c>
      <c r="AD393" t="str">
        <f t="shared" si="96"/>
        <v/>
      </c>
      <c r="AE393" t="str">
        <f>IF(B393="","",VLOOKUP(AD393,vlookup!$A$1:$B$12,2,FALSE))</f>
        <v/>
      </c>
      <c r="AF393" s="1" t="str">
        <f t="shared" si="97"/>
        <v/>
      </c>
      <c r="AG393" s="4" t="str">
        <f t="shared" si="98"/>
        <v/>
      </c>
      <c r="AH393" t="str">
        <f>IFERROR(VLOOKUP(AK393,Table33[#All],3,FALSE),"")</f>
        <v/>
      </c>
      <c r="AI393" t="str">
        <f>IFERROR(IF(AH393="enewsletters",IF(AF393+1&gt;VLOOKUP(AK393,Table33[#All],6,FALSE),VLOOKUP(AK393,Table33[#All],7,FALSE),VLOOKUP(AK393,Table33[#All],5,FALSE)),""),"")</f>
        <v/>
      </c>
      <c r="AJ393" t="str">
        <f>IFERROR(VLOOKUP(AK393,Table33[#All],4,FALSE),"")</f>
        <v/>
      </c>
      <c r="AK393">
        <f t="shared" si="99"/>
        <v>0</v>
      </c>
    </row>
    <row r="394" spans="23:37" x14ac:dyDescent="0.25">
      <c r="W394" t="str">
        <f t="shared" si="100"/>
        <v/>
      </c>
      <c r="X394" t="str">
        <f t="shared" si="92"/>
        <v/>
      </c>
      <c r="Y394" t="str">
        <f t="shared" si="93"/>
        <v/>
      </c>
      <c r="Z394" t="str">
        <f t="shared" si="94"/>
        <v/>
      </c>
      <c r="AA394" t="str">
        <f t="shared" si="95"/>
        <v/>
      </c>
      <c r="AB394" t="str">
        <f>IFERROR(VLOOKUP(AK394,Table33[#All],2,FALSE),"")</f>
        <v/>
      </c>
      <c r="AC394" t="str">
        <f t="shared" si="101"/>
        <v/>
      </c>
      <c r="AD394" t="str">
        <f t="shared" si="96"/>
        <v/>
      </c>
      <c r="AE394" t="str">
        <f>IF(B394="","",VLOOKUP(AD394,vlookup!$A$1:$B$12,2,FALSE))</f>
        <v/>
      </c>
      <c r="AF394" s="1" t="str">
        <f t="shared" si="97"/>
        <v/>
      </c>
      <c r="AG394" s="4" t="str">
        <f t="shared" si="98"/>
        <v/>
      </c>
      <c r="AH394" t="str">
        <f>IFERROR(VLOOKUP(AK394,Table33[#All],3,FALSE),"")</f>
        <v/>
      </c>
      <c r="AI394" t="str">
        <f>IFERROR(IF(AH394="enewsletters",IF(AF394+1&gt;VLOOKUP(AK394,Table33[#All],6,FALSE),VLOOKUP(AK394,Table33[#All],7,FALSE),VLOOKUP(AK394,Table33[#All],5,FALSE)),""),"")</f>
        <v/>
      </c>
      <c r="AJ394" t="str">
        <f>IFERROR(VLOOKUP(AK394,Table33[#All],4,FALSE),"")</f>
        <v/>
      </c>
      <c r="AK394">
        <f t="shared" si="99"/>
        <v>0</v>
      </c>
    </row>
    <row r="395" spans="23:37" x14ac:dyDescent="0.25">
      <c r="W395" t="str">
        <f t="shared" si="100"/>
        <v/>
      </c>
      <c r="X395" t="str">
        <f t="shared" si="92"/>
        <v/>
      </c>
      <c r="Y395" t="str">
        <f t="shared" si="93"/>
        <v/>
      </c>
      <c r="Z395" t="str">
        <f t="shared" si="94"/>
        <v/>
      </c>
      <c r="AA395" t="str">
        <f t="shared" si="95"/>
        <v/>
      </c>
      <c r="AB395" t="str">
        <f>IFERROR(VLOOKUP(AK395,Table33[#All],2,FALSE),"")</f>
        <v/>
      </c>
      <c r="AC395" t="str">
        <f t="shared" si="101"/>
        <v/>
      </c>
      <c r="AD395" t="str">
        <f t="shared" si="96"/>
        <v/>
      </c>
      <c r="AE395" t="str">
        <f>IF(B395="","",VLOOKUP(AD395,vlookup!$A$1:$B$12,2,FALSE))</f>
        <v/>
      </c>
      <c r="AF395" s="1" t="str">
        <f t="shared" si="97"/>
        <v/>
      </c>
      <c r="AG395" s="4" t="str">
        <f t="shared" si="98"/>
        <v/>
      </c>
      <c r="AH395" t="str">
        <f>IFERROR(VLOOKUP(AK395,Table33[#All],3,FALSE),"")</f>
        <v/>
      </c>
      <c r="AI395" t="str">
        <f>IFERROR(IF(AH395="enewsletters",IF(AF395+1&gt;VLOOKUP(AK395,Table33[#All],6,FALSE),VLOOKUP(AK395,Table33[#All],7,FALSE),VLOOKUP(AK395,Table33[#All],5,FALSE)),""),"")</f>
        <v/>
      </c>
      <c r="AJ395" t="str">
        <f>IFERROR(VLOOKUP(AK395,Table33[#All],4,FALSE),"")</f>
        <v/>
      </c>
      <c r="AK395">
        <f t="shared" si="99"/>
        <v>0</v>
      </c>
    </row>
    <row r="396" spans="23:37" x14ac:dyDescent="0.25">
      <c r="W396" t="str">
        <f t="shared" si="100"/>
        <v/>
      </c>
      <c r="X396" t="str">
        <f t="shared" si="92"/>
        <v/>
      </c>
      <c r="Y396" t="str">
        <f t="shared" si="93"/>
        <v/>
      </c>
      <c r="Z396" t="str">
        <f t="shared" si="94"/>
        <v/>
      </c>
      <c r="AA396" t="str">
        <f t="shared" si="95"/>
        <v/>
      </c>
      <c r="AB396" t="str">
        <f>IFERROR(VLOOKUP(AK396,Table33[#All],2,FALSE),"")</f>
        <v/>
      </c>
      <c r="AC396" t="str">
        <f t="shared" si="101"/>
        <v/>
      </c>
      <c r="AD396" t="str">
        <f t="shared" si="96"/>
        <v/>
      </c>
      <c r="AE396" t="str">
        <f>IF(B396="","",VLOOKUP(AD396,vlookup!$A$1:$B$12,2,FALSE))</f>
        <v/>
      </c>
      <c r="AF396" s="1" t="str">
        <f t="shared" si="97"/>
        <v/>
      </c>
      <c r="AG396" s="4" t="str">
        <f t="shared" si="98"/>
        <v/>
      </c>
      <c r="AH396" t="str">
        <f>IFERROR(VLOOKUP(AK396,Table33[#All],3,FALSE),"")</f>
        <v/>
      </c>
      <c r="AI396" t="str">
        <f>IFERROR(IF(AH396="enewsletters",IF(AF396+1&gt;VLOOKUP(AK396,Table33[#All],6,FALSE),VLOOKUP(AK396,Table33[#All],7,FALSE),VLOOKUP(AK396,Table33[#All],5,FALSE)),""),"")</f>
        <v/>
      </c>
      <c r="AJ396" t="str">
        <f>IFERROR(VLOOKUP(AK396,Table33[#All],4,FALSE),"")</f>
        <v/>
      </c>
      <c r="AK396">
        <f t="shared" si="99"/>
        <v>0</v>
      </c>
    </row>
    <row r="397" spans="23:37" x14ac:dyDescent="0.25">
      <c r="W397" t="str">
        <f t="shared" si="100"/>
        <v/>
      </c>
      <c r="X397" t="str">
        <f t="shared" si="92"/>
        <v/>
      </c>
      <c r="Y397" t="str">
        <f t="shared" si="93"/>
        <v/>
      </c>
      <c r="Z397" t="str">
        <f t="shared" si="94"/>
        <v/>
      </c>
      <c r="AA397" t="str">
        <f t="shared" si="95"/>
        <v/>
      </c>
      <c r="AB397" t="str">
        <f>IFERROR(VLOOKUP(AK397,Table33[#All],2,FALSE),"")</f>
        <v/>
      </c>
      <c r="AC397" t="str">
        <f t="shared" si="101"/>
        <v/>
      </c>
      <c r="AD397" t="str">
        <f t="shared" si="96"/>
        <v/>
      </c>
      <c r="AE397" t="str">
        <f>IF(B397="","",VLOOKUP(AD397,vlookup!$A$1:$B$12,2,FALSE))</f>
        <v/>
      </c>
      <c r="AF397" s="1" t="str">
        <f t="shared" si="97"/>
        <v/>
      </c>
      <c r="AG397" s="4" t="str">
        <f t="shared" si="98"/>
        <v/>
      </c>
      <c r="AH397" t="str">
        <f>IFERROR(VLOOKUP(AK397,Table33[#All],3,FALSE),"")</f>
        <v/>
      </c>
      <c r="AI397" t="str">
        <f>IFERROR(IF(AH397="enewsletters",IF(AF397+1&gt;VLOOKUP(AK397,Table33[#All],6,FALSE),VLOOKUP(AK397,Table33[#All],7,FALSE),VLOOKUP(AK397,Table33[#All],5,FALSE)),""),"")</f>
        <v/>
      </c>
      <c r="AJ397" t="str">
        <f>IFERROR(VLOOKUP(AK397,Table33[#All],4,FALSE),"")</f>
        <v/>
      </c>
      <c r="AK397">
        <f t="shared" si="99"/>
        <v>0</v>
      </c>
    </row>
    <row r="398" spans="23:37" x14ac:dyDescent="0.25">
      <c r="W398" t="str">
        <f t="shared" si="100"/>
        <v/>
      </c>
      <c r="X398" t="str">
        <f t="shared" si="92"/>
        <v/>
      </c>
      <c r="Y398" t="str">
        <f t="shared" si="93"/>
        <v/>
      </c>
      <c r="Z398" t="str">
        <f t="shared" si="94"/>
        <v/>
      </c>
      <c r="AA398" t="str">
        <f t="shared" si="95"/>
        <v/>
      </c>
      <c r="AB398" t="str">
        <f>IFERROR(VLOOKUP(AK398,Table33[#All],2,FALSE),"")</f>
        <v/>
      </c>
      <c r="AC398" t="str">
        <f t="shared" si="101"/>
        <v/>
      </c>
      <c r="AD398" t="str">
        <f t="shared" si="96"/>
        <v/>
      </c>
      <c r="AE398" t="str">
        <f>IF(B398="","",VLOOKUP(AD398,vlookup!$A$1:$B$12,2,FALSE))</f>
        <v/>
      </c>
      <c r="AF398" s="1" t="str">
        <f t="shared" si="97"/>
        <v/>
      </c>
      <c r="AG398" s="4" t="str">
        <f t="shared" si="98"/>
        <v/>
      </c>
      <c r="AH398" t="str">
        <f>IFERROR(VLOOKUP(AK398,Table33[#All],3,FALSE),"")</f>
        <v/>
      </c>
      <c r="AI398" t="str">
        <f>IFERROR(IF(AH398="enewsletters",IF(AF398+1&gt;VLOOKUP(AK398,Table33[#All],6,FALSE),VLOOKUP(AK398,Table33[#All],7,FALSE),VLOOKUP(AK398,Table33[#All],5,FALSE)),""),"")</f>
        <v/>
      </c>
      <c r="AJ398" t="str">
        <f>IFERROR(VLOOKUP(AK398,Table33[#All],4,FALSE),"")</f>
        <v/>
      </c>
      <c r="AK398">
        <f t="shared" si="99"/>
        <v>0</v>
      </c>
    </row>
    <row r="399" spans="23:37" x14ac:dyDescent="0.25">
      <c r="W399" t="str">
        <f t="shared" si="100"/>
        <v/>
      </c>
      <c r="X399" t="str">
        <f t="shared" si="92"/>
        <v/>
      </c>
      <c r="Y399" t="str">
        <f t="shared" si="93"/>
        <v/>
      </c>
      <c r="Z399" t="str">
        <f t="shared" si="94"/>
        <v/>
      </c>
      <c r="AA399" t="str">
        <f t="shared" si="95"/>
        <v/>
      </c>
      <c r="AB399" t="str">
        <f>IFERROR(VLOOKUP(AK399,Table33[#All],2,FALSE),"")</f>
        <v/>
      </c>
      <c r="AC399" t="str">
        <f t="shared" si="101"/>
        <v/>
      </c>
      <c r="AD399" t="str">
        <f t="shared" si="96"/>
        <v/>
      </c>
      <c r="AE399" t="str">
        <f>IF(B399="","",VLOOKUP(AD399,vlookup!$A$1:$B$12,2,FALSE))</f>
        <v/>
      </c>
      <c r="AF399" s="1" t="str">
        <f t="shared" si="97"/>
        <v/>
      </c>
      <c r="AG399" s="4" t="str">
        <f t="shared" si="98"/>
        <v/>
      </c>
      <c r="AH399" t="str">
        <f>IFERROR(VLOOKUP(AK399,Table33[#All],3,FALSE),"")</f>
        <v/>
      </c>
      <c r="AI399" t="str">
        <f>IFERROR(IF(AH399="enewsletters",IF(AF399+1&gt;VLOOKUP(AK399,Table33[#All],6,FALSE),VLOOKUP(AK399,Table33[#All],7,FALSE),VLOOKUP(AK399,Table33[#All],5,FALSE)),""),"")</f>
        <v/>
      </c>
      <c r="AJ399" t="str">
        <f>IFERROR(VLOOKUP(AK399,Table33[#All],4,FALSE),"")</f>
        <v/>
      </c>
      <c r="AK399">
        <f t="shared" si="99"/>
        <v>0</v>
      </c>
    </row>
    <row r="400" spans="23:37" x14ac:dyDescent="0.25">
      <c r="W400" t="str">
        <f t="shared" si="100"/>
        <v/>
      </c>
      <c r="X400" t="str">
        <f t="shared" si="92"/>
        <v/>
      </c>
      <c r="Y400" t="str">
        <f t="shared" si="93"/>
        <v/>
      </c>
      <c r="Z400" t="str">
        <f t="shared" si="94"/>
        <v/>
      </c>
      <c r="AA400" t="str">
        <f t="shared" si="95"/>
        <v/>
      </c>
      <c r="AB400" t="str">
        <f>IFERROR(VLOOKUP(AK400,Table33[#All],2,FALSE),"")</f>
        <v/>
      </c>
      <c r="AC400" t="str">
        <f t="shared" si="101"/>
        <v/>
      </c>
      <c r="AD400" t="str">
        <f t="shared" si="96"/>
        <v/>
      </c>
      <c r="AE400" t="str">
        <f>IF(B400="","",VLOOKUP(AD400,vlookup!$A$1:$B$12,2,FALSE))</f>
        <v/>
      </c>
      <c r="AF400" s="1" t="str">
        <f t="shared" si="97"/>
        <v/>
      </c>
      <c r="AG400" s="4" t="str">
        <f t="shared" si="98"/>
        <v/>
      </c>
      <c r="AH400" t="str">
        <f>IFERROR(VLOOKUP(AK400,Table33[#All],3,FALSE),"")</f>
        <v/>
      </c>
      <c r="AI400" t="str">
        <f>IFERROR(IF(AH400="enewsletters",IF(AF400+1&gt;VLOOKUP(AK400,Table33[#All],6,FALSE),VLOOKUP(AK400,Table33[#All],7,FALSE),VLOOKUP(AK400,Table33[#All],5,FALSE)),""),"")</f>
        <v/>
      </c>
      <c r="AJ400" t="str">
        <f>IFERROR(VLOOKUP(AK400,Table33[#All],4,FALSE),"")</f>
        <v/>
      </c>
      <c r="AK400">
        <f t="shared" si="99"/>
        <v>0</v>
      </c>
    </row>
    <row r="401" spans="23:37" x14ac:dyDescent="0.25">
      <c r="W401" t="str">
        <f t="shared" si="100"/>
        <v/>
      </c>
      <c r="X401" t="str">
        <f t="shared" si="92"/>
        <v/>
      </c>
      <c r="Y401" t="str">
        <f t="shared" si="93"/>
        <v/>
      </c>
      <c r="Z401" t="str">
        <f t="shared" si="94"/>
        <v/>
      </c>
      <c r="AA401" t="str">
        <f t="shared" si="95"/>
        <v/>
      </c>
      <c r="AB401" t="str">
        <f>IFERROR(VLOOKUP(AK401,Table33[#All],2,FALSE),"")</f>
        <v/>
      </c>
      <c r="AC401" t="str">
        <f t="shared" si="101"/>
        <v/>
      </c>
      <c r="AD401" t="str">
        <f t="shared" si="96"/>
        <v/>
      </c>
      <c r="AE401" t="str">
        <f>IF(B401="","",VLOOKUP(AD401,vlookup!$A$1:$B$12,2,FALSE))</f>
        <v/>
      </c>
      <c r="AF401" s="1" t="str">
        <f t="shared" si="97"/>
        <v/>
      </c>
      <c r="AG401" s="4" t="str">
        <f t="shared" si="98"/>
        <v/>
      </c>
      <c r="AH401" t="str">
        <f>IFERROR(VLOOKUP(AK401,Table33[#All],3,FALSE),"")</f>
        <v/>
      </c>
      <c r="AI401" t="str">
        <f>IFERROR(IF(AH401="enewsletters",IF(AF401+1&gt;VLOOKUP(AK401,Table33[#All],6,FALSE),VLOOKUP(AK401,Table33[#All],7,FALSE),VLOOKUP(AK401,Table33[#All],5,FALSE)),""),"")</f>
        <v/>
      </c>
      <c r="AJ401" t="str">
        <f>IFERROR(VLOOKUP(AK401,Table33[#All],4,FALSE),"")</f>
        <v/>
      </c>
      <c r="AK401">
        <f t="shared" si="99"/>
        <v>0</v>
      </c>
    </row>
    <row r="402" spans="23:37" x14ac:dyDescent="0.25">
      <c r="W402" t="str">
        <f t="shared" si="100"/>
        <v/>
      </c>
      <c r="X402" t="str">
        <f t="shared" si="92"/>
        <v/>
      </c>
      <c r="Y402" t="str">
        <f t="shared" si="93"/>
        <v/>
      </c>
      <c r="Z402" t="str">
        <f t="shared" si="94"/>
        <v/>
      </c>
      <c r="AA402" t="str">
        <f t="shared" si="95"/>
        <v/>
      </c>
      <c r="AB402" t="str">
        <f>IFERROR(VLOOKUP(AK402,Table33[#All],2,FALSE),"")</f>
        <v/>
      </c>
      <c r="AC402" t="str">
        <f t="shared" si="101"/>
        <v/>
      </c>
      <c r="AD402" t="str">
        <f t="shared" si="96"/>
        <v/>
      </c>
      <c r="AE402" t="str">
        <f>IF(B402="","",VLOOKUP(AD402,vlookup!$A$1:$B$12,2,FALSE))</f>
        <v/>
      </c>
      <c r="AF402" s="1" t="str">
        <f t="shared" si="97"/>
        <v/>
      </c>
      <c r="AG402" s="4" t="str">
        <f t="shared" si="98"/>
        <v/>
      </c>
      <c r="AH402" t="str">
        <f>IFERROR(VLOOKUP(AK402,Table33[#All],3,FALSE),"")</f>
        <v/>
      </c>
      <c r="AI402" t="str">
        <f>IFERROR(IF(AH402="enewsletters",IF(AF402+1&gt;VLOOKUP(AK402,Table33[#All],6,FALSE),VLOOKUP(AK402,Table33[#All],7,FALSE),VLOOKUP(AK402,Table33[#All],5,FALSE)),""),"")</f>
        <v/>
      </c>
      <c r="AJ402" t="str">
        <f>IFERROR(VLOOKUP(AK402,Table33[#All],4,FALSE),"")</f>
        <v/>
      </c>
      <c r="AK402">
        <f t="shared" si="99"/>
        <v>0</v>
      </c>
    </row>
    <row r="403" spans="23:37" x14ac:dyDescent="0.25">
      <c r="W403" t="str">
        <f t="shared" si="100"/>
        <v/>
      </c>
      <c r="X403" t="str">
        <f t="shared" si="92"/>
        <v/>
      </c>
      <c r="Y403" t="str">
        <f t="shared" si="93"/>
        <v/>
      </c>
      <c r="Z403" t="str">
        <f t="shared" si="94"/>
        <v/>
      </c>
      <c r="AA403" t="str">
        <f t="shared" si="95"/>
        <v/>
      </c>
      <c r="AB403" t="str">
        <f>IFERROR(VLOOKUP(AK403,Table33[#All],2,FALSE),"")</f>
        <v/>
      </c>
      <c r="AC403" t="str">
        <f t="shared" si="101"/>
        <v/>
      </c>
      <c r="AD403" t="str">
        <f t="shared" si="96"/>
        <v/>
      </c>
      <c r="AE403" t="str">
        <f>IF(B403="","",VLOOKUP(AD403,vlookup!$A$1:$B$12,2,FALSE))</f>
        <v/>
      </c>
      <c r="AF403" s="1" t="str">
        <f t="shared" si="97"/>
        <v/>
      </c>
      <c r="AG403" s="4" t="str">
        <f t="shared" si="98"/>
        <v/>
      </c>
      <c r="AH403" t="str">
        <f>IFERROR(VLOOKUP(AK403,Table33[#All],3,FALSE),"")</f>
        <v/>
      </c>
      <c r="AI403" t="str">
        <f>IFERROR(IF(AH403="enewsletters",IF(AF403+1&gt;VLOOKUP(AK403,Table33[#All],6,FALSE),VLOOKUP(AK403,Table33[#All],7,FALSE),VLOOKUP(AK403,Table33[#All],5,FALSE)),""),"")</f>
        <v/>
      </c>
      <c r="AJ403" t="str">
        <f>IFERROR(VLOOKUP(AK403,Table33[#All],4,FALSE),"")</f>
        <v/>
      </c>
      <c r="AK403">
        <f t="shared" si="99"/>
        <v>0</v>
      </c>
    </row>
    <row r="404" spans="23:37" x14ac:dyDescent="0.25">
      <c r="W404" t="str">
        <f t="shared" si="100"/>
        <v/>
      </c>
      <c r="X404" t="str">
        <f t="shared" si="92"/>
        <v/>
      </c>
      <c r="Y404" t="str">
        <f t="shared" si="93"/>
        <v/>
      </c>
      <c r="Z404" t="str">
        <f t="shared" si="94"/>
        <v/>
      </c>
      <c r="AA404" t="str">
        <f t="shared" si="95"/>
        <v/>
      </c>
      <c r="AB404" t="str">
        <f>IFERROR(VLOOKUP(AK404,Table33[#All],2,FALSE),"")</f>
        <v/>
      </c>
      <c r="AC404" t="str">
        <f t="shared" si="101"/>
        <v/>
      </c>
      <c r="AD404" t="str">
        <f t="shared" si="96"/>
        <v/>
      </c>
      <c r="AE404" t="str">
        <f>IF(B404="","",VLOOKUP(AD404,vlookup!$A$1:$B$12,2,FALSE))</f>
        <v/>
      </c>
      <c r="AF404" s="1" t="str">
        <f t="shared" si="97"/>
        <v/>
      </c>
      <c r="AG404" s="4" t="str">
        <f t="shared" si="98"/>
        <v/>
      </c>
      <c r="AH404" t="str">
        <f>IFERROR(VLOOKUP(AK404,Table33[#All],3,FALSE),"")</f>
        <v/>
      </c>
      <c r="AI404" t="str">
        <f>IFERROR(IF(AH404="enewsletters",IF(AF404+1&gt;VLOOKUP(AK404,Table33[#All],6,FALSE),VLOOKUP(AK404,Table33[#All],7,FALSE),VLOOKUP(AK404,Table33[#All],5,FALSE)),""),"")</f>
        <v/>
      </c>
      <c r="AJ404" t="str">
        <f>IFERROR(VLOOKUP(AK404,Table33[#All],4,FALSE),"")</f>
        <v/>
      </c>
      <c r="AK404">
        <f t="shared" si="99"/>
        <v>0</v>
      </c>
    </row>
    <row r="405" spans="23:37" x14ac:dyDescent="0.25">
      <c r="W405" t="str">
        <f t="shared" si="100"/>
        <v/>
      </c>
      <c r="X405" t="str">
        <f t="shared" si="92"/>
        <v/>
      </c>
      <c r="Y405" t="str">
        <f t="shared" si="93"/>
        <v/>
      </c>
      <c r="Z405" t="str">
        <f t="shared" si="94"/>
        <v/>
      </c>
      <c r="AA405" t="str">
        <f t="shared" si="95"/>
        <v/>
      </c>
      <c r="AB405" t="str">
        <f>IFERROR(VLOOKUP(AK405,Table33[#All],2,FALSE),"")</f>
        <v/>
      </c>
      <c r="AC405" t="str">
        <f t="shared" si="101"/>
        <v/>
      </c>
      <c r="AD405" t="str">
        <f t="shared" si="96"/>
        <v/>
      </c>
      <c r="AE405" t="str">
        <f>IF(B405="","",VLOOKUP(AD405,vlookup!$A$1:$B$12,2,FALSE))</f>
        <v/>
      </c>
      <c r="AF405" s="1" t="str">
        <f t="shared" si="97"/>
        <v/>
      </c>
      <c r="AG405" s="4" t="str">
        <f t="shared" si="98"/>
        <v/>
      </c>
      <c r="AH405" t="str">
        <f>IFERROR(VLOOKUP(AK405,Table33[#All],3,FALSE),"")</f>
        <v/>
      </c>
      <c r="AI405" t="str">
        <f>IFERROR(IF(AH405="enewsletters",IF(AF405+1&gt;VLOOKUP(AK405,Table33[#All],6,FALSE),VLOOKUP(AK405,Table33[#All],7,FALSE),VLOOKUP(AK405,Table33[#All],5,FALSE)),""),"")</f>
        <v/>
      </c>
      <c r="AJ405" t="str">
        <f>IFERROR(VLOOKUP(AK405,Table33[#All],4,FALSE),"")</f>
        <v/>
      </c>
      <c r="AK405">
        <f t="shared" si="99"/>
        <v>0</v>
      </c>
    </row>
    <row r="406" spans="23:37" x14ac:dyDescent="0.25">
      <c r="W406" t="str">
        <f t="shared" si="100"/>
        <v/>
      </c>
      <c r="X406" t="str">
        <f t="shared" si="92"/>
        <v/>
      </c>
      <c r="Y406" t="str">
        <f t="shared" si="93"/>
        <v/>
      </c>
      <c r="Z406" t="str">
        <f t="shared" si="94"/>
        <v/>
      </c>
      <c r="AA406" t="str">
        <f t="shared" si="95"/>
        <v/>
      </c>
      <c r="AB406" t="str">
        <f>IFERROR(VLOOKUP(AK406,Table33[#All],2,FALSE),"")</f>
        <v/>
      </c>
      <c r="AC406" t="str">
        <f t="shared" si="101"/>
        <v/>
      </c>
      <c r="AD406" t="str">
        <f t="shared" si="96"/>
        <v/>
      </c>
      <c r="AE406" t="str">
        <f>IF(B406="","",VLOOKUP(AD406,vlookup!$A$1:$B$12,2,FALSE))</f>
        <v/>
      </c>
      <c r="AF406" s="1" t="str">
        <f t="shared" si="97"/>
        <v/>
      </c>
      <c r="AG406" s="4" t="str">
        <f t="shared" si="98"/>
        <v/>
      </c>
      <c r="AH406" t="str">
        <f>IFERROR(VLOOKUP(AK406,Table33[#All],3,FALSE),"")</f>
        <v/>
      </c>
      <c r="AI406" t="str">
        <f>IFERROR(IF(AH406="enewsletters",IF(AF406+1&gt;VLOOKUP(AK406,Table33[#All],6,FALSE),VLOOKUP(AK406,Table33[#All],7,FALSE),VLOOKUP(AK406,Table33[#All],5,FALSE)),""),"")</f>
        <v/>
      </c>
      <c r="AJ406" t="str">
        <f>IFERROR(VLOOKUP(AK406,Table33[#All],4,FALSE),"")</f>
        <v/>
      </c>
      <c r="AK406">
        <f t="shared" si="99"/>
        <v>0</v>
      </c>
    </row>
    <row r="407" spans="23:37" x14ac:dyDescent="0.25">
      <c r="W407" t="str">
        <f t="shared" si="100"/>
        <v/>
      </c>
      <c r="X407" t="str">
        <f t="shared" si="92"/>
        <v/>
      </c>
      <c r="Y407" t="str">
        <f t="shared" si="93"/>
        <v/>
      </c>
      <c r="Z407" t="str">
        <f t="shared" si="94"/>
        <v/>
      </c>
      <c r="AA407" t="str">
        <f t="shared" si="95"/>
        <v/>
      </c>
      <c r="AB407" t="str">
        <f>IFERROR(VLOOKUP(AK407,Table33[#All],2,FALSE),"")</f>
        <v/>
      </c>
      <c r="AC407" t="str">
        <f t="shared" si="101"/>
        <v/>
      </c>
      <c r="AD407" t="str">
        <f t="shared" si="96"/>
        <v/>
      </c>
      <c r="AE407" t="str">
        <f>IF(B407="","",VLOOKUP(AD407,vlookup!$A$1:$B$12,2,FALSE))</f>
        <v/>
      </c>
      <c r="AF407" s="1" t="str">
        <f t="shared" si="97"/>
        <v/>
      </c>
      <c r="AG407" s="4" t="str">
        <f t="shared" si="98"/>
        <v/>
      </c>
      <c r="AH407" t="str">
        <f>IFERROR(VLOOKUP(AK407,Table33[#All],3,FALSE),"")</f>
        <v/>
      </c>
      <c r="AI407" t="str">
        <f>IFERROR(IF(AH407="enewsletters",IF(AF407+1&gt;VLOOKUP(AK407,Table33[#All],6,FALSE),VLOOKUP(AK407,Table33[#All],7,FALSE),VLOOKUP(AK407,Table33[#All],5,FALSE)),""),"")</f>
        <v/>
      </c>
      <c r="AJ407" t="str">
        <f>IFERROR(VLOOKUP(AK407,Table33[#All],4,FALSE),"")</f>
        <v/>
      </c>
      <c r="AK407">
        <f t="shared" si="99"/>
        <v>0</v>
      </c>
    </row>
    <row r="408" spans="23:37" x14ac:dyDescent="0.25">
      <c r="W408" t="str">
        <f t="shared" si="100"/>
        <v/>
      </c>
      <c r="X408" t="str">
        <f t="shared" si="92"/>
        <v/>
      </c>
      <c r="Y408" t="str">
        <f t="shared" si="93"/>
        <v/>
      </c>
      <c r="Z408" t="str">
        <f t="shared" si="94"/>
        <v/>
      </c>
      <c r="AA408" t="str">
        <f t="shared" si="95"/>
        <v/>
      </c>
      <c r="AB408" t="str">
        <f>IFERROR(VLOOKUP(AK408,Table33[#All],2,FALSE),"")</f>
        <v/>
      </c>
      <c r="AC408" t="str">
        <f t="shared" si="101"/>
        <v/>
      </c>
      <c r="AD408" t="str">
        <f t="shared" si="96"/>
        <v/>
      </c>
      <c r="AE408" t="str">
        <f>IF(B408="","",VLOOKUP(AD408,vlookup!$A$1:$B$12,2,FALSE))</f>
        <v/>
      </c>
      <c r="AF408" s="1" t="str">
        <f t="shared" si="97"/>
        <v/>
      </c>
      <c r="AG408" s="4" t="str">
        <f t="shared" si="98"/>
        <v/>
      </c>
      <c r="AH408" t="str">
        <f>IFERROR(VLOOKUP(AK408,Table33[#All],3,FALSE),"")</f>
        <v/>
      </c>
      <c r="AI408" t="str">
        <f>IFERROR(IF(AH408="enewsletters",IF(AF408+1&gt;VLOOKUP(AK408,Table33[#All],6,FALSE),VLOOKUP(AK408,Table33[#All],7,FALSE),VLOOKUP(AK408,Table33[#All],5,FALSE)),""),"")</f>
        <v/>
      </c>
      <c r="AJ408" t="str">
        <f>IFERROR(VLOOKUP(AK408,Table33[#All],4,FALSE),"")</f>
        <v/>
      </c>
      <c r="AK408">
        <f t="shared" si="99"/>
        <v>0</v>
      </c>
    </row>
    <row r="409" spans="23:37" x14ac:dyDescent="0.25">
      <c r="W409" t="str">
        <f t="shared" si="100"/>
        <v/>
      </c>
      <c r="X409" t="str">
        <f t="shared" si="92"/>
        <v/>
      </c>
      <c r="Y409" t="str">
        <f t="shared" si="93"/>
        <v/>
      </c>
      <c r="Z409" t="str">
        <f t="shared" si="94"/>
        <v/>
      </c>
      <c r="AA409" t="str">
        <f t="shared" si="95"/>
        <v/>
      </c>
      <c r="AB409" t="str">
        <f>IFERROR(VLOOKUP(AK409,Table33[#All],2,FALSE),"")</f>
        <v/>
      </c>
      <c r="AC409" t="str">
        <f t="shared" si="101"/>
        <v/>
      </c>
      <c r="AD409" t="str">
        <f t="shared" si="96"/>
        <v/>
      </c>
      <c r="AE409" t="str">
        <f>IF(B409="","",VLOOKUP(AD409,vlookup!$A$1:$B$12,2,FALSE))</f>
        <v/>
      </c>
      <c r="AF409" s="1" t="str">
        <f t="shared" si="97"/>
        <v/>
      </c>
      <c r="AG409" s="4" t="str">
        <f t="shared" si="98"/>
        <v/>
      </c>
      <c r="AH409" t="str">
        <f>IFERROR(VLOOKUP(AK409,Table33[#All],3,FALSE),"")</f>
        <v/>
      </c>
      <c r="AI409" t="str">
        <f>IFERROR(IF(AH409="enewsletters",IF(AF409+1&gt;VLOOKUP(AK409,Table33[#All],6,FALSE),VLOOKUP(AK409,Table33[#All],7,FALSE),VLOOKUP(AK409,Table33[#All],5,FALSE)),""),"")</f>
        <v/>
      </c>
      <c r="AJ409" t="str">
        <f>IFERROR(VLOOKUP(AK409,Table33[#All],4,FALSE),"")</f>
        <v/>
      </c>
      <c r="AK409">
        <f t="shared" si="99"/>
        <v>0</v>
      </c>
    </row>
    <row r="410" spans="23:37" x14ac:dyDescent="0.25">
      <c r="W410" t="str">
        <f t="shared" si="100"/>
        <v/>
      </c>
      <c r="X410" t="str">
        <f t="shared" si="92"/>
        <v/>
      </c>
      <c r="Y410" t="str">
        <f t="shared" si="93"/>
        <v/>
      </c>
      <c r="Z410" t="str">
        <f t="shared" si="94"/>
        <v/>
      </c>
      <c r="AA410" t="str">
        <f t="shared" si="95"/>
        <v/>
      </c>
      <c r="AB410" t="str">
        <f>IFERROR(VLOOKUP(AK410,Table33[#All],2,FALSE),"")</f>
        <v/>
      </c>
      <c r="AC410" t="str">
        <f t="shared" si="101"/>
        <v/>
      </c>
      <c r="AD410" t="str">
        <f t="shared" si="96"/>
        <v/>
      </c>
      <c r="AE410" t="str">
        <f>IF(B410="","",VLOOKUP(AD410,vlookup!$A$1:$B$12,2,FALSE))</f>
        <v/>
      </c>
      <c r="AF410" s="1" t="str">
        <f t="shared" si="97"/>
        <v/>
      </c>
      <c r="AG410" s="4" t="str">
        <f t="shared" si="98"/>
        <v/>
      </c>
      <c r="AH410" t="str">
        <f>IFERROR(VLOOKUP(AK410,Table33[#All],3,FALSE),"")</f>
        <v/>
      </c>
      <c r="AI410" t="str">
        <f>IFERROR(IF(AH410="enewsletters",IF(AF410+1&gt;VLOOKUP(AK410,Table33[#All],6,FALSE),VLOOKUP(AK410,Table33[#All],7,FALSE),VLOOKUP(AK410,Table33[#All],5,FALSE)),""),"")</f>
        <v/>
      </c>
      <c r="AJ410" t="str">
        <f>IFERROR(VLOOKUP(AK410,Table33[#All],4,FALSE),"")</f>
        <v/>
      </c>
      <c r="AK410">
        <f t="shared" si="99"/>
        <v>0</v>
      </c>
    </row>
    <row r="411" spans="23:37" x14ac:dyDescent="0.25">
      <c r="W411" t="str">
        <f t="shared" si="100"/>
        <v/>
      </c>
      <c r="X411" t="str">
        <f t="shared" si="92"/>
        <v/>
      </c>
      <c r="Y411" t="str">
        <f t="shared" si="93"/>
        <v/>
      </c>
      <c r="Z411" t="str">
        <f t="shared" si="94"/>
        <v/>
      </c>
      <c r="AA411" t="str">
        <f t="shared" si="95"/>
        <v/>
      </c>
      <c r="AB411" t="str">
        <f>IFERROR(VLOOKUP(AK411,Table33[#All],2,FALSE),"")</f>
        <v/>
      </c>
      <c r="AC411" t="str">
        <f t="shared" si="101"/>
        <v/>
      </c>
      <c r="AD411" t="str">
        <f t="shared" si="96"/>
        <v/>
      </c>
      <c r="AE411" t="str">
        <f>IF(B411="","",VLOOKUP(AD411,vlookup!$A$1:$B$12,2,FALSE))</f>
        <v/>
      </c>
      <c r="AF411" s="1" t="str">
        <f t="shared" si="97"/>
        <v/>
      </c>
      <c r="AG411" s="4" t="str">
        <f t="shared" si="98"/>
        <v/>
      </c>
      <c r="AH411" t="str">
        <f>IFERROR(VLOOKUP(AK411,Table33[#All],3,FALSE),"")</f>
        <v/>
      </c>
      <c r="AI411" t="str">
        <f>IFERROR(IF(AH411="enewsletters",IF(AF411+1&gt;VLOOKUP(AK411,Table33[#All],6,FALSE),VLOOKUP(AK411,Table33[#All],7,FALSE),VLOOKUP(AK411,Table33[#All],5,FALSE)),""),"")</f>
        <v/>
      </c>
      <c r="AJ411" t="str">
        <f>IFERROR(VLOOKUP(AK411,Table33[#All],4,FALSE),"")</f>
        <v/>
      </c>
      <c r="AK411">
        <f t="shared" si="99"/>
        <v>0</v>
      </c>
    </row>
    <row r="412" spans="23:37" x14ac:dyDescent="0.25">
      <c r="W412" t="str">
        <f t="shared" si="100"/>
        <v/>
      </c>
      <c r="X412" t="str">
        <f t="shared" si="92"/>
        <v/>
      </c>
      <c r="Y412" t="str">
        <f t="shared" si="93"/>
        <v/>
      </c>
      <c r="Z412" t="str">
        <f t="shared" si="94"/>
        <v/>
      </c>
      <c r="AA412" t="str">
        <f t="shared" si="95"/>
        <v/>
      </c>
      <c r="AB412" t="str">
        <f>IFERROR(VLOOKUP(AK412,Table33[#All],2,FALSE),"")</f>
        <v/>
      </c>
      <c r="AC412" t="str">
        <f t="shared" si="101"/>
        <v/>
      </c>
      <c r="AD412" t="str">
        <f t="shared" si="96"/>
        <v/>
      </c>
      <c r="AE412" t="str">
        <f>IF(B412="","",VLOOKUP(AD412,vlookup!$A$1:$B$12,2,FALSE))</f>
        <v/>
      </c>
      <c r="AF412" s="1" t="str">
        <f t="shared" si="97"/>
        <v/>
      </c>
      <c r="AG412" s="4" t="str">
        <f t="shared" si="98"/>
        <v/>
      </c>
      <c r="AH412" t="str">
        <f>IFERROR(VLOOKUP(AK412,Table33[#All],3,FALSE),"")</f>
        <v/>
      </c>
      <c r="AI412" t="str">
        <f>IFERROR(IF(AH412="enewsletters",IF(AF412+1&gt;VLOOKUP(AK412,Table33[#All],6,FALSE),VLOOKUP(AK412,Table33[#All],7,FALSE),VLOOKUP(AK412,Table33[#All],5,FALSE)),""),"")</f>
        <v/>
      </c>
      <c r="AJ412" t="str">
        <f>IFERROR(VLOOKUP(AK412,Table33[#All],4,FALSE),"")</f>
        <v/>
      </c>
      <c r="AK412">
        <f t="shared" si="99"/>
        <v>0</v>
      </c>
    </row>
    <row r="413" spans="23:37" x14ac:dyDescent="0.25">
      <c r="W413" t="str">
        <f t="shared" si="100"/>
        <v/>
      </c>
      <c r="X413" t="str">
        <f t="shared" si="92"/>
        <v/>
      </c>
      <c r="Y413" t="str">
        <f t="shared" si="93"/>
        <v/>
      </c>
      <c r="Z413" t="str">
        <f t="shared" si="94"/>
        <v/>
      </c>
      <c r="AA413" t="str">
        <f t="shared" si="95"/>
        <v/>
      </c>
      <c r="AB413" t="str">
        <f>IFERROR(VLOOKUP(AK413,Table33[#All],2,FALSE),"")</f>
        <v/>
      </c>
      <c r="AC413" t="str">
        <f t="shared" si="101"/>
        <v/>
      </c>
      <c r="AD413" t="str">
        <f t="shared" si="96"/>
        <v/>
      </c>
      <c r="AE413" t="str">
        <f>IF(B413="","",VLOOKUP(AD413,vlookup!$A$1:$B$12,2,FALSE))</f>
        <v/>
      </c>
      <c r="AF413" s="1" t="str">
        <f t="shared" si="97"/>
        <v/>
      </c>
      <c r="AG413" s="4" t="str">
        <f t="shared" si="98"/>
        <v/>
      </c>
      <c r="AH413" t="str">
        <f>IFERROR(VLOOKUP(AK413,Table33[#All],3,FALSE),"")</f>
        <v/>
      </c>
      <c r="AI413" t="str">
        <f>IFERROR(IF(AH413="enewsletters",IF(AF413+1&gt;VLOOKUP(AK413,Table33[#All],6,FALSE),VLOOKUP(AK413,Table33[#All],7,FALSE),VLOOKUP(AK413,Table33[#All],5,FALSE)),""),"")</f>
        <v/>
      </c>
      <c r="AJ413" t="str">
        <f>IFERROR(VLOOKUP(AK413,Table33[#All],4,FALSE),"")</f>
        <v/>
      </c>
      <c r="AK413">
        <f t="shared" si="99"/>
        <v>0</v>
      </c>
    </row>
    <row r="414" spans="23:37" x14ac:dyDescent="0.25">
      <c r="W414" t="str">
        <f t="shared" si="100"/>
        <v/>
      </c>
      <c r="X414" t="str">
        <f t="shared" si="92"/>
        <v/>
      </c>
      <c r="Y414" t="str">
        <f t="shared" si="93"/>
        <v/>
      </c>
      <c r="Z414" t="str">
        <f t="shared" si="94"/>
        <v/>
      </c>
      <c r="AA414" t="str">
        <f t="shared" si="95"/>
        <v/>
      </c>
      <c r="AB414" t="str">
        <f>IFERROR(VLOOKUP(AK414,Table33[#All],2,FALSE),"")</f>
        <v/>
      </c>
      <c r="AC414" t="str">
        <f t="shared" si="101"/>
        <v/>
      </c>
      <c r="AD414" t="str">
        <f t="shared" si="96"/>
        <v/>
      </c>
      <c r="AE414" t="str">
        <f>IF(B414="","",VLOOKUP(AD414,vlookup!$A$1:$B$12,2,FALSE))</f>
        <v/>
      </c>
      <c r="AF414" s="1" t="str">
        <f t="shared" si="97"/>
        <v/>
      </c>
      <c r="AG414" s="4" t="str">
        <f t="shared" si="98"/>
        <v/>
      </c>
      <c r="AH414" t="str">
        <f>IFERROR(VLOOKUP(AK414,Table33[#All],3,FALSE),"")</f>
        <v/>
      </c>
      <c r="AI414" t="str">
        <f>IFERROR(IF(AH414="enewsletters",IF(AF414+1&gt;VLOOKUP(AK414,Table33[#All],6,FALSE),VLOOKUP(AK414,Table33[#All],7,FALSE),VLOOKUP(AK414,Table33[#All],5,FALSE)),""),"")</f>
        <v/>
      </c>
      <c r="AJ414" t="str">
        <f>IFERROR(VLOOKUP(AK414,Table33[#All],4,FALSE),"")</f>
        <v/>
      </c>
      <c r="AK414">
        <f t="shared" si="99"/>
        <v>0</v>
      </c>
    </row>
    <row r="415" spans="23:37" x14ac:dyDescent="0.25">
      <c r="W415" t="str">
        <f t="shared" si="100"/>
        <v/>
      </c>
      <c r="X415" t="str">
        <f t="shared" si="92"/>
        <v/>
      </c>
      <c r="Y415" t="str">
        <f t="shared" si="93"/>
        <v/>
      </c>
      <c r="Z415" t="str">
        <f t="shared" si="94"/>
        <v/>
      </c>
      <c r="AA415" t="str">
        <f t="shared" si="95"/>
        <v/>
      </c>
      <c r="AB415" t="str">
        <f>IFERROR(VLOOKUP(AK415,Table33[#All],2,FALSE),"")</f>
        <v/>
      </c>
      <c r="AC415" t="str">
        <f t="shared" si="101"/>
        <v/>
      </c>
      <c r="AD415" t="str">
        <f t="shared" si="96"/>
        <v/>
      </c>
      <c r="AE415" t="str">
        <f>IF(B415="","",VLOOKUP(AD415,vlookup!$A$1:$B$12,2,FALSE))</f>
        <v/>
      </c>
      <c r="AF415" s="1" t="str">
        <f t="shared" si="97"/>
        <v/>
      </c>
      <c r="AG415" s="4" t="str">
        <f t="shared" si="98"/>
        <v/>
      </c>
      <c r="AH415" t="str">
        <f>IFERROR(VLOOKUP(AK415,Table33[#All],3,FALSE),"")</f>
        <v/>
      </c>
      <c r="AI415" t="str">
        <f>IFERROR(IF(AH415="enewsletters",IF(AF415+1&gt;VLOOKUP(AK415,Table33[#All],6,FALSE),VLOOKUP(AK415,Table33[#All],7,FALSE),VLOOKUP(AK415,Table33[#All],5,FALSE)),""),"")</f>
        <v/>
      </c>
      <c r="AJ415" t="str">
        <f>IFERROR(VLOOKUP(AK415,Table33[#All],4,FALSE),"")</f>
        <v/>
      </c>
      <c r="AK415">
        <f t="shared" si="99"/>
        <v>0</v>
      </c>
    </row>
    <row r="416" spans="23:37" x14ac:dyDescent="0.25">
      <c r="W416" t="str">
        <f t="shared" si="100"/>
        <v/>
      </c>
      <c r="X416" t="str">
        <f t="shared" si="92"/>
        <v/>
      </c>
      <c r="Y416" t="str">
        <f t="shared" si="93"/>
        <v/>
      </c>
      <c r="Z416" t="str">
        <f t="shared" si="94"/>
        <v/>
      </c>
      <c r="AA416" t="str">
        <f t="shared" si="95"/>
        <v/>
      </c>
      <c r="AB416" t="str">
        <f>IFERROR(VLOOKUP(AK416,Table33[#All],2,FALSE),"")</f>
        <v/>
      </c>
      <c r="AC416" t="str">
        <f t="shared" si="101"/>
        <v/>
      </c>
      <c r="AD416" t="str">
        <f t="shared" si="96"/>
        <v/>
      </c>
      <c r="AE416" t="str">
        <f>IF(B416="","",VLOOKUP(AD416,vlookup!$A$1:$B$12,2,FALSE))</f>
        <v/>
      </c>
      <c r="AF416" s="1" t="str">
        <f t="shared" si="97"/>
        <v/>
      </c>
      <c r="AG416" s="4" t="str">
        <f t="shared" si="98"/>
        <v/>
      </c>
      <c r="AH416" t="str">
        <f>IFERROR(VLOOKUP(AK416,Table33[#All],3,FALSE),"")</f>
        <v/>
      </c>
      <c r="AI416" t="str">
        <f>IFERROR(IF(AH416="enewsletters",IF(AF416+1&gt;VLOOKUP(AK416,Table33[#All],6,FALSE),VLOOKUP(AK416,Table33[#All],7,FALSE),VLOOKUP(AK416,Table33[#All],5,FALSE)),""),"")</f>
        <v/>
      </c>
      <c r="AJ416" t="str">
        <f>IFERROR(VLOOKUP(AK416,Table33[#All],4,FALSE),"")</f>
        <v/>
      </c>
      <c r="AK416">
        <f t="shared" si="99"/>
        <v>0</v>
      </c>
    </row>
    <row r="417" spans="23:37" x14ac:dyDescent="0.25">
      <c r="W417" t="str">
        <f t="shared" si="100"/>
        <v/>
      </c>
      <c r="X417" t="str">
        <f t="shared" si="92"/>
        <v/>
      </c>
      <c r="Y417" t="str">
        <f t="shared" si="93"/>
        <v/>
      </c>
      <c r="Z417" t="str">
        <f t="shared" si="94"/>
        <v/>
      </c>
      <c r="AA417" t="str">
        <f t="shared" si="95"/>
        <v/>
      </c>
      <c r="AB417" t="str">
        <f>IFERROR(VLOOKUP(AK417,Table33[#All],2,FALSE),"")</f>
        <v/>
      </c>
      <c r="AC417" t="str">
        <f t="shared" si="101"/>
        <v/>
      </c>
      <c r="AD417" t="str">
        <f t="shared" si="96"/>
        <v/>
      </c>
      <c r="AE417" t="str">
        <f>IF(B417="","",VLOOKUP(AD417,vlookup!$A$1:$B$12,2,FALSE))</f>
        <v/>
      </c>
      <c r="AF417" s="1" t="str">
        <f t="shared" si="97"/>
        <v/>
      </c>
      <c r="AG417" s="4" t="str">
        <f t="shared" si="98"/>
        <v/>
      </c>
      <c r="AH417" t="str">
        <f>IFERROR(VLOOKUP(AK417,Table33[#All],3,FALSE),"")</f>
        <v/>
      </c>
      <c r="AI417" t="str">
        <f>IFERROR(IF(AH417="enewsletters",IF(AF417+1&gt;VLOOKUP(AK417,Table33[#All],6,FALSE),VLOOKUP(AK417,Table33[#All],7,FALSE),VLOOKUP(AK417,Table33[#All],5,FALSE)),""),"")</f>
        <v/>
      </c>
      <c r="AJ417" t="str">
        <f>IFERROR(VLOOKUP(AK417,Table33[#All],4,FALSE),"")</f>
        <v/>
      </c>
      <c r="AK417">
        <f t="shared" si="99"/>
        <v>0</v>
      </c>
    </row>
    <row r="418" spans="23:37" x14ac:dyDescent="0.25">
      <c r="W418" t="str">
        <f t="shared" si="100"/>
        <v/>
      </c>
      <c r="X418" t="str">
        <f t="shared" si="92"/>
        <v/>
      </c>
      <c r="Y418" t="str">
        <f t="shared" si="93"/>
        <v/>
      </c>
      <c r="Z418" t="str">
        <f t="shared" si="94"/>
        <v/>
      </c>
      <c r="AA418" t="str">
        <f t="shared" si="95"/>
        <v/>
      </c>
      <c r="AB418" t="str">
        <f>IFERROR(VLOOKUP(AK418,Table33[#All],2,FALSE),"")</f>
        <v/>
      </c>
      <c r="AC418" t="str">
        <f t="shared" si="101"/>
        <v/>
      </c>
      <c r="AD418" t="str">
        <f t="shared" si="96"/>
        <v/>
      </c>
      <c r="AE418" t="str">
        <f>IF(B418="","",VLOOKUP(AD418,vlookup!$A$1:$B$12,2,FALSE))</f>
        <v/>
      </c>
      <c r="AF418" s="1" t="str">
        <f t="shared" si="97"/>
        <v/>
      </c>
      <c r="AG418" s="4" t="str">
        <f t="shared" si="98"/>
        <v/>
      </c>
      <c r="AH418" t="str">
        <f>IFERROR(VLOOKUP(AK418,Table33[#All],3,FALSE),"")</f>
        <v/>
      </c>
      <c r="AI418" t="str">
        <f>IFERROR(IF(AH418="enewsletters",IF(AF418+1&gt;VLOOKUP(AK418,Table33[#All],6,FALSE),VLOOKUP(AK418,Table33[#All],7,FALSE),VLOOKUP(AK418,Table33[#All],5,FALSE)),""),"")</f>
        <v/>
      </c>
      <c r="AJ418" t="str">
        <f>IFERROR(VLOOKUP(AK418,Table33[#All],4,FALSE),"")</f>
        <v/>
      </c>
      <c r="AK418">
        <f t="shared" si="99"/>
        <v>0</v>
      </c>
    </row>
    <row r="419" spans="23:37" x14ac:dyDescent="0.25">
      <c r="W419" t="str">
        <f t="shared" si="100"/>
        <v/>
      </c>
      <c r="X419" t="str">
        <f t="shared" si="92"/>
        <v/>
      </c>
      <c r="Y419" t="str">
        <f t="shared" si="93"/>
        <v/>
      </c>
      <c r="Z419" t="str">
        <f t="shared" si="94"/>
        <v/>
      </c>
      <c r="AA419" t="str">
        <f t="shared" si="95"/>
        <v/>
      </c>
      <c r="AB419" t="str">
        <f>IFERROR(VLOOKUP(AK419,Table33[#All],2,FALSE),"")</f>
        <v/>
      </c>
      <c r="AC419" t="str">
        <f t="shared" si="101"/>
        <v/>
      </c>
      <c r="AD419" t="str">
        <f t="shared" si="96"/>
        <v/>
      </c>
      <c r="AE419" t="str">
        <f>IF(B419="","",VLOOKUP(AD419,vlookup!$A$1:$B$12,2,FALSE))</f>
        <v/>
      </c>
      <c r="AF419" s="1" t="str">
        <f t="shared" si="97"/>
        <v/>
      </c>
      <c r="AG419" s="4" t="str">
        <f t="shared" si="98"/>
        <v/>
      </c>
      <c r="AH419" t="str">
        <f>IFERROR(VLOOKUP(AK419,Table33[#All],3,FALSE),"")</f>
        <v/>
      </c>
      <c r="AI419" t="str">
        <f>IFERROR(IF(AH419="enewsletters",IF(AF419+1&gt;VLOOKUP(AK419,Table33[#All],6,FALSE),VLOOKUP(AK419,Table33[#All],7,FALSE),VLOOKUP(AK419,Table33[#All],5,FALSE)),""),"")</f>
        <v/>
      </c>
      <c r="AJ419" t="str">
        <f>IFERROR(VLOOKUP(AK419,Table33[#All],4,FALSE),"")</f>
        <v/>
      </c>
      <c r="AK419">
        <f t="shared" si="99"/>
        <v>0</v>
      </c>
    </row>
    <row r="420" spans="23:37" x14ac:dyDescent="0.25">
      <c r="W420" t="str">
        <f t="shared" si="100"/>
        <v/>
      </c>
      <c r="X420" t="str">
        <f t="shared" si="92"/>
        <v/>
      </c>
      <c r="Y420" t="str">
        <f t="shared" si="93"/>
        <v/>
      </c>
      <c r="Z420" t="str">
        <f t="shared" si="94"/>
        <v/>
      </c>
      <c r="AA420" t="str">
        <f t="shared" si="95"/>
        <v/>
      </c>
      <c r="AB420" t="str">
        <f>IFERROR(VLOOKUP(AK420,Table33[#All],2,FALSE),"")</f>
        <v/>
      </c>
      <c r="AC420" t="str">
        <f t="shared" si="101"/>
        <v/>
      </c>
      <c r="AD420" t="str">
        <f t="shared" si="96"/>
        <v/>
      </c>
      <c r="AE420" t="str">
        <f>IF(B420="","",VLOOKUP(AD420,vlookup!$A$1:$B$12,2,FALSE))</f>
        <v/>
      </c>
      <c r="AF420" s="1" t="str">
        <f t="shared" si="97"/>
        <v/>
      </c>
      <c r="AG420" s="4" t="str">
        <f t="shared" si="98"/>
        <v/>
      </c>
      <c r="AH420" t="str">
        <f>IFERROR(VLOOKUP(AK420,Table33[#All],3,FALSE),"")</f>
        <v/>
      </c>
      <c r="AI420" t="str">
        <f>IFERROR(IF(AH420="enewsletters",IF(AF420+1&gt;VLOOKUP(AK420,Table33[#All],6,FALSE),VLOOKUP(AK420,Table33[#All],7,FALSE),VLOOKUP(AK420,Table33[#All],5,FALSE)),""),"")</f>
        <v/>
      </c>
      <c r="AJ420" t="str">
        <f>IFERROR(VLOOKUP(AK420,Table33[#All],4,FALSE),"")</f>
        <v/>
      </c>
      <c r="AK420">
        <f t="shared" si="99"/>
        <v>0</v>
      </c>
    </row>
    <row r="421" spans="23:37" x14ac:dyDescent="0.25">
      <c r="W421" t="str">
        <f t="shared" si="100"/>
        <v/>
      </c>
      <c r="X421" t="str">
        <f t="shared" si="92"/>
        <v/>
      </c>
      <c r="Y421" t="str">
        <f t="shared" si="93"/>
        <v/>
      </c>
      <c r="Z421" t="str">
        <f t="shared" si="94"/>
        <v/>
      </c>
      <c r="AA421" t="str">
        <f t="shared" si="95"/>
        <v/>
      </c>
      <c r="AB421" t="str">
        <f>IFERROR(VLOOKUP(AK421,Table33[#All],2,FALSE),"")</f>
        <v/>
      </c>
      <c r="AC421" t="str">
        <f t="shared" si="101"/>
        <v/>
      </c>
      <c r="AD421" t="str">
        <f t="shared" si="96"/>
        <v/>
      </c>
      <c r="AE421" t="str">
        <f>IF(B421="","",VLOOKUP(AD421,vlookup!$A$1:$B$12,2,FALSE))</f>
        <v/>
      </c>
      <c r="AF421" s="1" t="str">
        <f t="shared" si="97"/>
        <v/>
      </c>
      <c r="AG421" s="4" t="str">
        <f t="shared" si="98"/>
        <v/>
      </c>
      <c r="AH421" t="str">
        <f>IFERROR(VLOOKUP(AK421,Table33[#All],3,FALSE),"")</f>
        <v/>
      </c>
      <c r="AI421" t="str">
        <f>IFERROR(IF(AH421="enewsletters",IF(AF421+1&gt;VLOOKUP(AK421,Table33[#All],6,FALSE),VLOOKUP(AK421,Table33[#All],7,FALSE),VLOOKUP(AK421,Table33[#All],5,FALSE)),""),"")</f>
        <v/>
      </c>
      <c r="AJ421" t="str">
        <f>IFERROR(VLOOKUP(AK421,Table33[#All],4,FALSE),"")</f>
        <v/>
      </c>
      <c r="AK421">
        <f t="shared" si="99"/>
        <v>0</v>
      </c>
    </row>
    <row r="422" spans="23:37" x14ac:dyDescent="0.25">
      <c r="W422" t="str">
        <f t="shared" si="100"/>
        <v/>
      </c>
      <c r="X422" t="str">
        <f t="shared" si="92"/>
        <v/>
      </c>
      <c r="Y422" t="str">
        <f t="shared" si="93"/>
        <v/>
      </c>
      <c r="Z422" t="str">
        <f t="shared" si="94"/>
        <v/>
      </c>
      <c r="AA422" t="str">
        <f t="shared" si="95"/>
        <v/>
      </c>
      <c r="AB422" t="str">
        <f>IFERROR(VLOOKUP(AK422,Table33[#All],2,FALSE),"")</f>
        <v/>
      </c>
      <c r="AC422" t="str">
        <f t="shared" si="101"/>
        <v/>
      </c>
      <c r="AD422" t="str">
        <f t="shared" si="96"/>
        <v/>
      </c>
      <c r="AE422" t="str">
        <f>IF(B422="","",VLOOKUP(AD422,vlookup!$A$1:$B$12,2,FALSE))</f>
        <v/>
      </c>
      <c r="AF422" s="1" t="str">
        <f t="shared" si="97"/>
        <v/>
      </c>
      <c r="AG422" s="4" t="str">
        <f t="shared" si="98"/>
        <v/>
      </c>
      <c r="AH422" t="str">
        <f>IFERROR(VLOOKUP(AK422,Table33[#All],3,FALSE),"")</f>
        <v/>
      </c>
      <c r="AI422" t="str">
        <f>IFERROR(IF(AH422="enewsletters",IF(AF422+1&gt;VLOOKUP(AK422,Table33[#All],6,FALSE),VLOOKUP(AK422,Table33[#All],7,FALSE),VLOOKUP(AK422,Table33[#All],5,FALSE)),""),"")</f>
        <v/>
      </c>
      <c r="AJ422" t="str">
        <f>IFERROR(VLOOKUP(AK422,Table33[#All],4,FALSE),"")</f>
        <v/>
      </c>
      <c r="AK422">
        <f t="shared" si="99"/>
        <v>0</v>
      </c>
    </row>
    <row r="423" spans="23:37" x14ac:dyDescent="0.25">
      <c r="W423" t="str">
        <f t="shared" si="100"/>
        <v/>
      </c>
      <c r="X423" t="str">
        <f t="shared" si="92"/>
        <v/>
      </c>
      <c r="Y423" t="str">
        <f t="shared" si="93"/>
        <v/>
      </c>
      <c r="Z423" t="str">
        <f t="shared" si="94"/>
        <v/>
      </c>
      <c r="AA423" t="str">
        <f t="shared" si="95"/>
        <v/>
      </c>
      <c r="AB423" t="str">
        <f>IFERROR(VLOOKUP(AK423,Table33[#All],2,FALSE),"")</f>
        <v/>
      </c>
      <c r="AC423" t="str">
        <f t="shared" si="101"/>
        <v/>
      </c>
      <c r="AD423" t="str">
        <f t="shared" si="96"/>
        <v/>
      </c>
      <c r="AE423" t="str">
        <f>IF(B423="","",VLOOKUP(AD423,vlookup!$A$1:$B$12,2,FALSE))</f>
        <v/>
      </c>
      <c r="AF423" s="1" t="str">
        <f t="shared" si="97"/>
        <v/>
      </c>
      <c r="AG423" s="4" t="str">
        <f t="shared" si="98"/>
        <v/>
      </c>
      <c r="AH423" t="str">
        <f>IFERROR(VLOOKUP(AK423,Table33[#All],3,FALSE),"")</f>
        <v/>
      </c>
      <c r="AI423" t="str">
        <f>IFERROR(IF(AH423="enewsletters",IF(AF423+1&gt;VLOOKUP(AK423,Table33[#All],6,FALSE),VLOOKUP(AK423,Table33[#All],7,FALSE),VLOOKUP(AK423,Table33[#All],5,FALSE)),""),"")</f>
        <v/>
      </c>
      <c r="AJ423" t="str">
        <f>IFERROR(VLOOKUP(AK423,Table33[#All],4,FALSE),"")</f>
        <v/>
      </c>
      <c r="AK423">
        <f t="shared" si="99"/>
        <v>0</v>
      </c>
    </row>
    <row r="424" spans="23:37" x14ac:dyDescent="0.25">
      <c r="W424" t="str">
        <f t="shared" si="100"/>
        <v/>
      </c>
      <c r="X424" t="str">
        <f t="shared" si="92"/>
        <v/>
      </c>
      <c r="Y424" t="str">
        <f t="shared" si="93"/>
        <v/>
      </c>
      <c r="Z424" t="str">
        <f t="shared" si="94"/>
        <v/>
      </c>
      <c r="AA424" t="str">
        <f t="shared" si="95"/>
        <v/>
      </c>
      <c r="AB424" t="str">
        <f>IFERROR(VLOOKUP(AK424,Table33[#All],2,FALSE),"")</f>
        <v/>
      </c>
      <c r="AC424" t="str">
        <f t="shared" si="101"/>
        <v/>
      </c>
      <c r="AD424" t="str">
        <f t="shared" si="96"/>
        <v/>
      </c>
      <c r="AE424" t="str">
        <f>IF(B424="","",VLOOKUP(AD424,vlookup!$A$1:$B$12,2,FALSE))</f>
        <v/>
      </c>
      <c r="AF424" s="1" t="str">
        <f t="shared" si="97"/>
        <v/>
      </c>
      <c r="AG424" s="4" t="str">
        <f t="shared" si="98"/>
        <v/>
      </c>
      <c r="AH424" t="str">
        <f>IFERROR(VLOOKUP(AK424,Table33[#All],3,FALSE),"")</f>
        <v/>
      </c>
      <c r="AI424" t="str">
        <f>IFERROR(IF(AH424="enewsletters",IF(AF424+1&gt;VLOOKUP(AK424,Table33[#All],6,FALSE),VLOOKUP(AK424,Table33[#All],7,FALSE),VLOOKUP(AK424,Table33[#All],5,FALSE)),""),"")</f>
        <v/>
      </c>
      <c r="AJ424" t="str">
        <f>IFERROR(VLOOKUP(AK424,Table33[#All],4,FALSE),"")</f>
        <v/>
      </c>
      <c r="AK424">
        <f t="shared" si="99"/>
        <v>0</v>
      </c>
    </row>
    <row r="425" spans="23:37" x14ac:dyDescent="0.25">
      <c r="W425" t="str">
        <f t="shared" si="100"/>
        <v/>
      </c>
      <c r="X425" t="str">
        <f t="shared" si="92"/>
        <v/>
      </c>
      <c r="Y425" t="str">
        <f t="shared" si="93"/>
        <v/>
      </c>
      <c r="Z425" t="str">
        <f t="shared" si="94"/>
        <v/>
      </c>
      <c r="AA425" t="str">
        <f t="shared" si="95"/>
        <v/>
      </c>
      <c r="AB425" t="str">
        <f>IFERROR(VLOOKUP(AK425,Table33[#All],2,FALSE),"")</f>
        <v/>
      </c>
      <c r="AC425" t="str">
        <f t="shared" si="101"/>
        <v/>
      </c>
      <c r="AD425" t="str">
        <f t="shared" si="96"/>
        <v/>
      </c>
      <c r="AE425" t="str">
        <f>IF(B425="","",VLOOKUP(AD425,vlookup!$A$1:$B$12,2,FALSE))</f>
        <v/>
      </c>
      <c r="AF425" s="1" t="str">
        <f t="shared" si="97"/>
        <v/>
      </c>
      <c r="AG425" s="4" t="str">
        <f t="shared" si="98"/>
        <v/>
      </c>
      <c r="AH425" t="str">
        <f>IFERROR(VLOOKUP(AK425,Table33[#All],3,FALSE),"")</f>
        <v/>
      </c>
      <c r="AI425" t="str">
        <f>IFERROR(IF(AH425="enewsletters",IF(AF425+1&gt;VLOOKUP(AK425,Table33[#All],6,FALSE),VLOOKUP(AK425,Table33[#All],7,FALSE),VLOOKUP(AK425,Table33[#All],5,FALSE)),""),"")</f>
        <v/>
      </c>
      <c r="AJ425" t="str">
        <f>IFERROR(VLOOKUP(AK425,Table33[#All],4,FALSE),"")</f>
        <v/>
      </c>
      <c r="AK425">
        <f t="shared" si="99"/>
        <v>0</v>
      </c>
    </row>
    <row r="426" spans="23:37" x14ac:dyDescent="0.25">
      <c r="W426" t="str">
        <f t="shared" si="100"/>
        <v/>
      </c>
      <c r="X426" t="str">
        <f t="shared" si="92"/>
        <v/>
      </c>
      <c r="Y426" t="str">
        <f t="shared" si="93"/>
        <v/>
      </c>
      <c r="Z426" t="str">
        <f t="shared" si="94"/>
        <v/>
      </c>
      <c r="AA426" t="str">
        <f t="shared" si="95"/>
        <v/>
      </c>
      <c r="AB426" t="str">
        <f>IFERROR(VLOOKUP(AK426,Table33[#All],2,FALSE),"")</f>
        <v/>
      </c>
      <c r="AC426" t="str">
        <f t="shared" si="101"/>
        <v/>
      </c>
      <c r="AD426" t="str">
        <f t="shared" si="96"/>
        <v/>
      </c>
      <c r="AE426" t="str">
        <f>IF(B426="","",VLOOKUP(AD426,vlookup!$A$1:$B$12,2,FALSE))</f>
        <v/>
      </c>
      <c r="AF426" s="1" t="str">
        <f t="shared" si="97"/>
        <v/>
      </c>
      <c r="AG426" s="4" t="str">
        <f t="shared" si="98"/>
        <v/>
      </c>
      <c r="AH426" t="str">
        <f>IFERROR(VLOOKUP(AK426,Table33[#All],3,FALSE),"")</f>
        <v/>
      </c>
      <c r="AI426" t="str">
        <f>IFERROR(IF(AH426="enewsletters",IF(AF426+1&gt;VLOOKUP(AK426,Table33[#All],6,FALSE),VLOOKUP(AK426,Table33[#All],7,FALSE),VLOOKUP(AK426,Table33[#All],5,FALSE)),""),"")</f>
        <v/>
      </c>
      <c r="AJ426" t="str">
        <f>IFERROR(VLOOKUP(AK426,Table33[#All],4,FALSE),"")</f>
        <v/>
      </c>
      <c r="AK426">
        <f t="shared" si="99"/>
        <v>0</v>
      </c>
    </row>
    <row r="427" spans="23:37" x14ac:dyDescent="0.25">
      <c r="W427" t="str">
        <f t="shared" si="100"/>
        <v/>
      </c>
      <c r="X427" t="str">
        <f t="shared" si="92"/>
        <v/>
      </c>
      <c r="Y427" t="str">
        <f t="shared" si="93"/>
        <v/>
      </c>
      <c r="Z427" t="str">
        <f t="shared" si="94"/>
        <v/>
      </c>
      <c r="AA427" t="str">
        <f t="shared" si="95"/>
        <v/>
      </c>
      <c r="AB427" t="str">
        <f>IFERROR(VLOOKUP(AK427,Table33[#All],2,FALSE),"")</f>
        <v/>
      </c>
      <c r="AC427" t="str">
        <f t="shared" si="101"/>
        <v/>
      </c>
      <c r="AD427" t="str">
        <f t="shared" si="96"/>
        <v/>
      </c>
      <c r="AE427" t="str">
        <f>IF(B427="","",VLOOKUP(AD427,vlookup!$A$1:$B$12,2,FALSE))</f>
        <v/>
      </c>
      <c r="AF427" s="1" t="str">
        <f t="shared" si="97"/>
        <v/>
      </c>
      <c r="AG427" s="4" t="str">
        <f t="shared" si="98"/>
        <v/>
      </c>
      <c r="AH427" t="str">
        <f>IFERROR(VLOOKUP(AK427,Table33[#All],3,FALSE),"")</f>
        <v/>
      </c>
      <c r="AI427" t="str">
        <f>IFERROR(IF(AH427="enewsletters",IF(AF427+1&gt;VLOOKUP(AK427,Table33[#All],6,FALSE),VLOOKUP(AK427,Table33[#All],7,FALSE),VLOOKUP(AK427,Table33[#All],5,FALSE)),""),"")</f>
        <v/>
      </c>
      <c r="AJ427" t="str">
        <f>IFERROR(VLOOKUP(AK427,Table33[#All],4,FALSE),"")</f>
        <v/>
      </c>
      <c r="AK427">
        <f t="shared" si="99"/>
        <v>0</v>
      </c>
    </row>
    <row r="428" spans="23:37" x14ac:dyDescent="0.25">
      <c r="W428" t="str">
        <f t="shared" si="100"/>
        <v/>
      </c>
      <c r="X428" t="str">
        <f t="shared" si="92"/>
        <v/>
      </c>
      <c r="Y428" t="str">
        <f t="shared" si="93"/>
        <v/>
      </c>
      <c r="Z428" t="str">
        <f t="shared" si="94"/>
        <v/>
      </c>
      <c r="AA428" t="str">
        <f t="shared" si="95"/>
        <v/>
      </c>
      <c r="AB428" t="str">
        <f>IFERROR(VLOOKUP(AK428,Table33[#All],2,FALSE),"")</f>
        <v/>
      </c>
      <c r="AC428" t="str">
        <f t="shared" si="101"/>
        <v/>
      </c>
      <c r="AD428" t="str">
        <f t="shared" si="96"/>
        <v/>
      </c>
      <c r="AE428" t="str">
        <f>IF(B428="","",VLOOKUP(AD428,vlookup!$A$1:$B$12,2,FALSE))</f>
        <v/>
      </c>
      <c r="AF428" s="1" t="str">
        <f t="shared" si="97"/>
        <v/>
      </c>
      <c r="AG428" s="4" t="str">
        <f t="shared" si="98"/>
        <v/>
      </c>
      <c r="AH428" t="str">
        <f>IFERROR(VLOOKUP(AK428,Table33[#All],3,FALSE),"")</f>
        <v/>
      </c>
      <c r="AI428" t="str">
        <f>IFERROR(IF(AH428="enewsletters",IF(AF428+1&gt;VLOOKUP(AK428,Table33[#All],6,FALSE),VLOOKUP(AK428,Table33[#All],7,FALSE),VLOOKUP(AK428,Table33[#All],5,FALSE)),""),"")</f>
        <v/>
      </c>
      <c r="AJ428" t="str">
        <f>IFERROR(VLOOKUP(AK428,Table33[#All],4,FALSE),"")</f>
        <v/>
      </c>
      <c r="AK428">
        <f t="shared" si="99"/>
        <v>0</v>
      </c>
    </row>
    <row r="429" spans="23:37" x14ac:dyDescent="0.25">
      <c r="W429" t="str">
        <f t="shared" si="100"/>
        <v/>
      </c>
      <c r="X429" t="str">
        <f t="shared" si="92"/>
        <v/>
      </c>
      <c r="Y429" t="str">
        <f t="shared" si="93"/>
        <v/>
      </c>
      <c r="Z429" t="str">
        <f t="shared" si="94"/>
        <v/>
      </c>
      <c r="AA429" t="str">
        <f t="shared" si="95"/>
        <v/>
      </c>
      <c r="AB429" t="str">
        <f>IFERROR(VLOOKUP(AK429,Table33[#All],2,FALSE),"")</f>
        <v/>
      </c>
      <c r="AC429" t="str">
        <f t="shared" si="101"/>
        <v/>
      </c>
      <c r="AD429" t="str">
        <f t="shared" si="96"/>
        <v/>
      </c>
      <c r="AE429" t="str">
        <f>IF(B429="","",VLOOKUP(AD429,vlookup!$A$1:$B$12,2,FALSE))</f>
        <v/>
      </c>
      <c r="AF429" s="1" t="str">
        <f t="shared" si="97"/>
        <v/>
      </c>
      <c r="AG429" s="4" t="str">
        <f t="shared" si="98"/>
        <v/>
      </c>
      <c r="AH429" t="str">
        <f>IFERROR(VLOOKUP(AK429,Table33[#All],3,FALSE),"")</f>
        <v/>
      </c>
      <c r="AI429" t="str">
        <f>IFERROR(IF(AH429="enewsletters",IF(AF429+1&gt;VLOOKUP(AK429,Table33[#All],6,FALSE),VLOOKUP(AK429,Table33[#All],7,FALSE),VLOOKUP(AK429,Table33[#All],5,FALSE)),""),"")</f>
        <v/>
      </c>
      <c r="AJ429" t="str">
        <f>IFERROR(VLOOKUP(AK429,Table33[#All],4,FALSE),"")</f>
        <v/>
      </c>
      <c r="AK429">
        <f t="shared" si="99"/>
        <v>0</v>
      </c>
    </row>
    <row r="430" spans="23:37" x14ac:dyDescent="0.25">
      <c r="W430" t="str">
        <f t="shared" si="100"/>
        <v/>
      </c>
      <c r="X430" t="str">
        <f t="shared" si="92"/>
        <v/>
      </c>
      <c r="Y430" t="str">
        <f t="shared" si="93"/>
        <v/>
      </c>
      <c r="Z430" t="str">
        <f t="shared" si="94"/>
        <v/>
      </c>
      <c r="AA430" t="str">
        <f t="shared" si="95"/>
        <v/>
      </c>
      <c r="AB430" t="str">
        <f>IFERROR(VLOOKUP(AK430,Table33[#All],2,FALSE),"")</f>
        <v/>
      </c>
      <c r="AC430" t="str">
        <f t="shared" si="101"/>
        <v/>
      </c>
      <c r="AD430" t="str">
        <f t="shared" si="96"/>
        <v/>
      </c>
      <c r="AE430" t="str">
        <f>IF(B430="","",VLOOKUP(AD430,vlookup!$A$1:$B$12,2,FALSE))</f>
        <v/>
      </c>
      <c r="AF430" s="1" t="str">
        <f t="shared" si="97"/>
        <v/>
      </c>
      <c r="AG430" s="4" t="str">
        <f t="shared" si="98"/>
        <v/>
      </c>
      <c r="AH430" t="str">
        <f>IFERROR(VLOOKUP(AK430,Table33[#All],3,FALSE),"")</f>
        <v/>
      </c>
      <c r="AI430" t="str">
        <f>IFERROR(IF(AH430="enewsletters",IF(AF430+1&gt;VLOOKUP(AK430,Table33[#All],6,FALSE),VLOOKUP(AK430,Table33[#All],7,FALSE),VLOOKUP(AK430,Table33[#All],5,FALSE)),""),"")</f>
        <v/>
      </c>
      <c r="AJ430" t="str">
        <f>IFERROR(VLOOKUP(AK430,Table33[#All],4,FALSE),"")</f>
        <v/>
      </c>
      <c r="AK430">
        <f t="shared" si="99"/>
        <v>0</v>
      </c>
    </row>
    <row r="431" spans="23:37" x14ac:dyDescent="0.25">
      <c r="W431" t="str">
        <f t="shared" si="100"/>
        <v/>
      </c>
      <c r="X431" t="str">
        <f t="shared" si="92"/>
        <v/>
      </c>
      <c r="Y431" t="str">
        <f t="shared" si="93"/>
        <v/>
      </c>
      <c r="Z431" t="str">
        <f t="shared" si="94"/>
        <v/>
      </c>
      <c r="AA431" t="str">
        <f t="shared" si="95"/>
        <v/>
      </c>
      <c r="AB431" t="str">
        <f>IFERROR(VLOOKUP(AK431,Table33[#All],2,FALSE),"")</f>
        <v/>
      </c>
      <c r="AC431" t="str">
        <f t="shared" si="101"/>
        <v/>
      </c>
      <c r="AD431" t="str">
        <f t="shared" si="96"/>
        <v/>
      </c>
      <c r="AE431" t="str">
        <f>IF(B431="","",VLOOKUP(AD431,vlookup!$A$1:$B$12,2,FALSE))</f>
        <v/>
      </c>
      <c r="AF431" s="1" t="str">
        <f t="shared" si="97"/>
        <v/>
      </c>
      <c r="AG431" s="4" t="str">
        <f t="shared" si="98"/>
        <v/>
      </c>
      <c r="AH431" t="str">
        <f>IFERROR(VLOOKUP(AK431,Table33[#All],3,FALSE),"")</f>
        <v/>
      </c>
      <c r="AI431" t="str">
        <f>IFERROR(IF(AH431="enewsletters",IF(AF431+1&gt;VLOOKUP(AK431,Table33[#All],6,FALSE),VLOOKUP(AK431,Table33[#All],7,FALSE),VLOOKUP(AK431,Table33[#All],5,FALSE)),""),"")</f>
        <v/>
      </c>
      <c r="AJ431" t="str">
        <f>IFERROR(VLOOKUP(AK431,Table33[#All],4,FALSE),"")</f>
        <v/>
      </c>
      <c r="AK431">
        <f t="shared" si="99"/>
        <v>0</v>
      </c>
    </row>
    <row r="432" spans="23:37" x14ac:dyDescent="0.25">
      <c r="W432" t="str">
        <f t="shared" si="100"/>
        <v/>
      </c>
      <c r="X432" t="str">
        <f t="shared" si="92"/>
        <v/>
      </c>
      <c r="Y432" t="str">
        <f t="shared" si="93"/>
        <v/>
      </c>
      <c r="Z432" t="str">
        <f t="shared" si="94"/>
        <v/>
      </c>
      <c r="AA432" t="str">
        <f t="shared" si="95"/>
        <v/>
      </c>
      <c r="AB432" t="str">
        <f>IFERROR(VLOOKUP(AK432,Table33[#All],2,FALSE),"")</f>
        <v/>
      </c>
      <c r="AC432" t="str">
        <f t="shared" si="101"/>
        <v/>
      </c>
      <c r="AD432" t="str">
        <f t="shared" si="96"/>
        <v/>
      </c>
      <c r="AE432" t="str">
        <f>IF(B432="","",VLOOKUP(AD432,vlookup!$A$1:$B$12,2,FALSE))</f>
        <v/>
      </c>
      <c r="AF432" s="1" t="str">
        <f t="shared" si="97"/>
        <v/>
      </c>
      <c r="AG432" s="4" t="str">
        <f t="shared" si="98"/>
        <v/>
      </c>
      <c r="AH432" t="str">
        <f>IFERROR(VLOOKUP(AK432,Table33[#All],3,FALSE),"")</f>
        <v/>
      </c>
      <c r="AI432" t="str">
        <f>IFERROR(IF(AH432="enewsletters",IF(AF432+1&gt;VLOOKUP(AK432,Table33[#All],6,FALSE),VLOOKUP(AK432,Table33[#All],7,FALSE),VLOOKUP(AK432,Table33[#All],5,FALSE)),""),"")</f>
        <v/>
      </c>
      <c r="AJ432" t="str">
        <f>IFERROR(VLOOKUP(AK432,Table33[#All],4,FALSE),"")</f>
        <v/>
      </c>
      <c r="AK432">
        <f t="shared" si="99"/>
        <v>0</v>
      </c>
    </row>
    <row r="433" spans="23:37" x14ac:dyDescent="0.25">
      <c r="W433" t="str">
        <f t="shared" si="100"/>
        <v/>
      </c>
      <c r="X433" t="str">
        <f t="shared" si="92"/>
        <v/>
      </c>
      <c r="Y433" t="str">
        <f t="shared" si="93"/>
        <v/>
      </c>
      <c r="Z433" t="str">
        <f t="shared" si="94"/>
        <v/>
      </c>
      <c r="AA433" t="str">
        <f t="shared" si="95"/>
        <v/>
      </c>
      <c r="AB433" t="str">
        <f>IFERROR(VLOOKUP(AK433,Table33[#All],2,FALSE),"")</f>
        <v/>
      </c>
      <c r="AC433" t="str">
        <f t="shared" si="101"/>
        <v/>
      </c>
      <c r="AD433" t="str">
        <f t="shared" si="96"/>
        <v/>
      </c>
      <c r="AE433" t="str">
        <f>IF(B433="","",VLOOKUP(AD433,vlookup!$A$1:$B$12,2,FALSE))</f>
        <v/>
      </c>
      <c r="AF433" s="1" t="str">
        <f t="shared" si="97"/>
        <v/>
      </c>
      <c r="AG433" s="4" t="str">
        <f t="shared" si="98"/>
        <v/>
      </c>
      <c r="AH433" t="str">
        <f>IFERROR(VLOOKUP(AK433,Table33[#All],3,FALSE),"")</f>
        <v/>
      </c>
      <c r="AI433" t="str">
        <f>IFERROR(IF(AH433="enewsletters",IF(AF433+1&gt;VLOOKUP(AK433,Table33[#All],6,FALSE),VLOOKUP(AK433,Table33[#All],7,FALSE),VLOOKUP(AK433,Table33[#All],5,FALSE)),""),"")</f>
        <v/>
      </c>
      <c r="AJ433" t="str">
        <f>IFERROR(VLOOKUP(AK433,Table33[#All],4,FALSE),"")</f>
        <v/>
      </c>
      <c r="AK433">
        <f t="shared" si="99"/>
        <v>0</v>
      </c>
    </row>
    <row r="434" spans="23:37" x14ac:dyDescent="0.25">
      <c r="W434" t="str">
        <f t="shared" si="100"/>
        <v/>
      </c>
      <c r="X434" t="str">
        <f t="shared" si="92"/>
        <v/>
      </c>
      <c r="Y434" t="str">
        <f t="shared" si="93"/>
        <v/>
      </c>
      <c r="Z434" t="str">
        <f t="shared" si="94"/>
        <v/>
      </c>
      <c r="AA434" t="str">
        <f t="shared" si="95"/>
        <v/>
      </c>
      <c r="AB434" t="str">
        <f>IFERROR(VLOOKUP(AK434,Table33[#All],2,FALSE),"")</f>
        <v/>
      </c>
      <c r="AC434" t="str">
        <f t="shared" si="101"/>
        <v/>
      </c>
      <c r="AD434" t="str">
        <f t="shared" si="96"/>
        <v/>
      </c>
      <c r="AE434" t="str">
        <f>IF(B434="","",VLOOKUP(AD434,vlookup!$A$1:$B$12,2,FALSE))</f>
        <v/>
      </c>
      <c r="AF434" s="1" t="str">
        <f t="shared" si="97"/>
        <v/>
      </c>
      <c r="AG434" s="4" t="str">
        <f t="shared" si="98"/>
        <v/>
      </c>
      <c r="AH434" t="str">
        <f>IFERROR(VLOOKUP(AK434,Table33[#All],3,FALSE),"")</f>
        <v/>
      </c>
      <c r="AI434" t="str">
        <f>IFERROR(IF(AH434="enewsletters",IF(AF434+1&gt;VLOOKUP(AK434,Table33[#All],6,FALSE),VLOOKUP(AK434,Table33[#All],7,FALSE),VLOOKUP(AK434,Table33[#All],5,FALSE)),""),"")</f>
        <v/>
      </c>
      <c r="AJ434" t="str">
        <f>IFERROR(VLOOKUP(AK434,Table33[#All],4,FALSE),"")</f>
        <v/>
      </c>
      <c r="AK434">
        <f t="shared" si="99"/>
        <v>0</v>
      </c>
    </row>
    <row r="435" spans="23:37" x14ac:dyDescent="0.25">
      <c r="W435" t="str">
        <f t="shared" si="100"/>
        <v/>
      </c>
      <c r="X435" t="str">
        <f t="shared" si="92"/>
        <v/>
      </c>
      <c r="Y435" t="str">
        <f t="shared" si="93"/>
        <v/>
      </c>
      <c r="Z435" t="str">
        <f t="shared" si="94"/>
        <v/>
      </c>
      <c r="AA435" t="str">
        <f t="shared" si="95"/>
        <v/>
      </c>
      <c r="AB435" t="str">
        <f>IFERROR(VLOOKUP(AK435,Table33[#All],2,FALSE),"")</f>
        <v/>
      </c>
      <c r="AC435" t="str">
        <f t="shared" si="101"/>
        <v/>
      </c>
      <c r="AD435" t="str">
        <f t="shared" si="96"/>
        <v/>
      </c>
      <c r="AE435" t="str">
        <f>IF(B435="","",VLOOKUP(AD435,vlookup!$A$1:$B$12,2,FALSE))</f>
        <v/>
      </c>
      <c r="AF435" s="1" t="str">
        <f t="shared" si="97"/>
        <v/>
      </c>
      <c r="AG435" s="4" t="str">
        <f t="shared" si="98"/>
        <v/>
      </c>
      <c r="AH435" t="str">
        <f>IFERROR(VLOOKUP(AK435,Table33[#All],3,FALSE),"")</f>
        <v/>
      </c>
      <c r="AI435" t="str">
        <f>IFERROR(IF(AH435="enewsletters",IF(AF435+1&gt;VLOOKUP(AK435,Table33[#All],6,FALSE),VLOOKUP(AK435,Table33[#All],7,FALSE),VLOOKUP(AK435,Table33[#All],5,FALSE)),""),"")</f>
        <v/>
      </c>
      <c r="AJ435" t="str">
        <f>IFERROR(VLOOKUP(AK435,Table33[#All],4,FALSE),"")</f>
        <v/>
      </c>
      <c r="AK435">
        <f t="shared" si="99"/>
        <v>0</v>
      </c>
    </row>
    <row r="436" spans="23:37" x14ac:dyDescent="0.25">
      <c r="W436" t="str">
        <f t="shared" si="100"/>
        <v/>
      </c>
      <c r="X436" t="str">
        <f t="shared" si="92"/>
        <v/>
      </c>
      <c r="Y436" t="str">
        <f t="shared" si="93"/>
        <v/>
      </c>
      <c r="Z436" t="str">
        <f t="shared" si="94"/>
        <v/>
      </c>
      <c r="AA436" t="str">
        <f t="shared" si="95"/>
        <v/>
      </c>
      <c r="AB436" t="str">
        <f>IFERROR(VLOOKUP(AK436,Table33[#All],2,FALSE),"")</f>
        <v/>
      </c>
      <c r="AC436" t="str">
        <f t="shared" si="101"/>
        <v/>
      </c>
      <c r="AD436" t="str">
        <f t="shared" si="96"/>
        <v/>
      </c>
      <c r="AE436" t="str">
        <f>IF(B436="","",VLOOKUP(AD436,vlookup!$A$1:$B$12,2,FALSE))</f>
        <v/>
      </c>
      <c r="AF436" s="1" t="str">
        <f t="shared" si="97"/>
        <v/>
      </c>
      <c r="AG436" s="4" t="str">
        <f t="shared" si="98"/>
        <v/>
      </c>
      <c r="AH436" t="str">
        <f>IFERROR(VLOOKUP(AK436,Table33[#All],3,FALSE),"")</f>
        <v/>
      </c>
      <c r="AI436" t="str">
        <f>IFERROR(IF(AH436="enewsletters",IF(AF436+1&gt;VLOOKUP(AK436,Table33[#All],6,FALSE),VLOOKUP(AK436,Table33[#All],7,FALSE),VLOOKUP(AK436,Table33[#All],5,FALSE)),""),"")</f>
        <v/>
      </c>
      <c r="AJ436" t="str">
        <f>IFERROR(VLOOKUP(AK436,Table33[#All],4,FALSE),"")</f>
        <v/>
      </c>
      <c r="AK436">
        <f t="shared" si="99"/>
        <v>0</v>
      </c>
    </row>
    <row r="437" spans="23:37" x14ac:dyDescent="0.25">
      <c r="W437" t="str">
        <f t="shared" si="100"/>
        <v/>
      </c>
      <c r="X437" t="str">
        <f t="shared" si="92"/>
        <v/>
      </c>
      <c r="Y437" t="str">
        <f t="shared" si="93"/>
        <v/>
      </c>
      <c r="Z437" t="str">
        <f t="shared" si="94"/>
        <v/>
      </c>
      <c r="AA437" t="str">
        <f t="shared" si="95"/>
        <v/>
      </c>
      <c r="AB437" t="str">
        <f>IFERROR(VLOOKUP(AK437,Table33[#All],2,FALSE),"")</f>
        <v/>
      </c>
      <c r="AC437" t="str">
        <f t="shared" si="101"/>
        <v/>
      </c>
      <c r="AD437" t="str">
        <f t="shared" si="96"/>
        <v/>
      </c>
      <c r="AE437" t="str">
        <f>IF(B437="","",VLOOKUP(AD437,vlookup!$A$1:$B$12,2,FALSE))</f>
        <v/>
      </c>
      <c r="AF437" s="1" t="str">
        <f t="shared" si="97"/>
        <v/>
      </c>
      <c r="AG437" s="4" t="str">
        <f t="shared" si="98"/>
        <v/>
      </c>
      <c r="AH437" t="str">
        <f>IFERROR(VLOOKUP(AK437,Table33[#All],3,FALSE),"")</f>
        <v/>
      </c>
      <c r="AI437" t="str">
        <f>IFERROR(IF(AH437="enewsletters",IF(AF437+1&gt;VLOOKUP(AK437,Table33[#All],6,FALSE),VLOOKUP(AK437,Table33[#All],7,FALSE),VLOOKUP(AK437,Table33[#All],5,FALSE)),""),"")</f>
        <v/>
      </c>
      <c r="AJ437" t="str">
        <f>IFERROR(VLOOKUP(AK437,Table33[#All],4,FALSE),"")</f>
        <v/>
      </c>
      <c r="AK437">
        <f t="shared" si="99"/>
        <v>0</v>
      </c>
    </row>
    <row r="438" spans="23:37" x14ac:dyDescent="0.25">
      <c r="W438" t="str">
        <f t="shared" si="100"/>
        <v/>
      </c>
      <c r="X438" t="str">
        <f t="shared" si="92"/>
        <v/>
      </c>
      <c r="Y438" t="str">
        <f t="shared" si="93"/>
        <v/>
      </c>
      <c r="Z438" t="str">
        <f t="shared" si="94"/>
        <v/>
      </c>
      <c r="AA438" t="str">
        <f t="shared" si="95"/>
        <v/>
      </c>
      <c r="AB438" t="str">
        <f>IFERROR(VLOOKUP(AK438,Table33[#All],2,FALSE),"")</f>
        <v/>
      </c>
      <c r="AC438" t="str">
        <f t="shared" si="101"/>
        <v/>
      </c>
      <c r="AD438" t="str">
        <f t="shared" si="96"/>
        <v/>
      </c>
      <c r="AE438" t="str">
        <f>IF(B438="","",VLOOKUP(AD438,vlookup!$A$1:$B$12,2,FALSE))</f>
        <v/>
      </c>
      <c r="AF438" s="1" t="str">
        <f t="shared" si="97"/>
        <v/>
      </c>
      <c r="AG438" s="4" t="str">
        <f t="shared" si="98"/>
        <v/>
      </c>
      <c r="AH438" t="str">
        <f>IFERROR(VLOOKUP(AK438,Table33[#All],3,FALSE),"")</f>
        <v/>
      </c>
      <c r="AI438" t="str">
        <f>IFERROR(IF(AH438="enewsletters",IF(AF438+1&gt;VLOOKUP(AK438,Table33[#All],6,FALSE),VLOOKUP(AK438,Table33[#All],7,FALSE),VLOOKUP(AK438,Table33[#All],5,FALSE)),""),"")</f>
        <v/>
      </c>
      <c r="AJ438" t="str">
        <f>IFERROR(VLOOKUP(AK438,Table33[#All],4,FALSE),"")</f>
        <v/>
      </c>
      <c r="AK438">
        <f t="shared" si="99"/>
        <v>0</v>
      </c>
    </row>
    <row r="439" spans="23:37" x14ac:dyDescent="0.25">
      <c r="W439" t="str">
        <f t="shared" si="100"/>
        <v/>
      </c>
      <c r="X439" t="str">
        <f t="shared" ref="X439:X502" si="102">IF(E439="","",IF(OR(ISERROR(SEARCH("test of",E439))=FALSE,ISERROR(SEARCH("test",C439))=FALSE,ISERROR(SEARCH("spam analysis",E439))=FALSE)=TRUE,"Test","Live"))</f>
        <v/>
      </c>
      <c r="Y439" t="str">
        <f t="shared" ref="Y439:Y502" si="103">IF(E439="","",IF(ISERROR(SEARCH("seed",C439))=TRUE,"Live","SEED"))</f>
        <v/>
      </c>
      <c r="Z439" t="str">
        <f t="shared" ref="Z439:Z502" si="104">IF(A439="MessageID","header","")</f>
        <v/>
      </c>
      <c r="AA439" t="str">
        <f t="shared" ref="AA439:AA502" si="105">IF(A439="","",IF(OR(X439="test",Y439="seed",Z439="header")=TRUE,"Test","Live"))</f>
        <v/>
      </c>
      <c r="AB439" t="str">
        <f>IFERROR(VLOOKUP(AK439,Table33[#All],2,FALSE),"")</f>
        <v/>
      </c>
      <c r="AC439" t="str">
        <f t="shared" si="101"/>
        <v/>
      </c>
      <c r="AD439" t="str">
        <f t="shared" ref="AD439:AD502" si="106">IF(B439="","",MONTH(D439))</f>
        <v/>
      </c>
      <c r="AE439" t="str">
        <f>IF(B439="","",VLOOKUP(AD439,vlookup!$A$1:$B$12,2,FALSE))</f>
        <v/>
      </c>
      <c r="AF439" s="1" t="str">
        <f t="shared" ref="AF439:AF502" si="107">IF(B439="","",DATE(YEAR(D439),MONTH(D439),DAY(D439)))</f>
        <v/>
      </c>
      <c r="AG439" s="4" t="str">
        <f t="shared" ref="AG439:AG502" si="108">IF(E439="","",TIME(HOUR(D439),MINUTE(D439),))</f>
        <v/>
      </c>
      <c r="AH439" t="str">
        <f>IFERROR(VLOOKUP(AK439,Table33[#All],3,FALSE),"")</f>
        <v/>
      </c>
      <c r="AI439" t="str">
        <f>IFERROR(IF(AH439="enewsletters",IF(AF439+1&gt;VLOOKUP(AK439,Table33[#All],6,FALSE),VLOOKUP(AK439,Table33[#All],7,FALSE),VLOOKUP(AK439,Table33[#All],5,FALSE)),""),"")</f>
        <v/>
      </c>
      <c r="AJ439" t="str">
        <f>IFERROR(VLOOKUP(AK439,Table33[#All],4,FALSE),"")</f>
        <v/>
      </c>
      <c r="AK439">
        <f t="shared" ref="AK439:AK502" si="109">IF(C439="",B439,B439&amp;"; "&amp;C439)</f>
        <v>0</v>
      </c>
    </row>
    <row r="440" spans="23:37" x14ac:dyDescent="0.25">
      <c r="W440" t="str">
        <f t="shared" ref="W440:W503" si="110">IF(AA440="test","",IF(A440="","",UPPER(MID(E440,SEARCH("_",E440)+1,SEARCH("_",E440,SEARCH("_",E440)+1)-SEARCH("_",E440)-1))))</f>
        <v/>
      </c>
      <c r="X440" t="str">
        <f t="shared" si="102"/>
        <v/>
      </c>
      <c r="Y440" t="str">
        <f t="shared" si="103"/>
        <v/>
      </c>
      <c r="Z440" t="str">
        <f t="shared" si="104"/>
        <v/>
      </c>
      <c r="AA440" t="str">
        <f t="shared" si="105"/>
        <v/>
      </c>
      <c r="AB440" t="str">
        <f>IFERROR(VLOOKUP(AK440,Table33[#All],2,FALSE),"")</f>
        <v/>
      </c>
      <c r="AC440" t="str">
        <f t="shared" si="101"/>
        <v/>
      </c>
      <c r="AD440" t="str">
        <f t="shared" si="106"/>
        <v/>
      </c>
      <c r="AE440" t="str">
        <f>IF(B440="","",VLOOKUP(AD440,vlookup!$A$1:$B$12,2,FALSE))</f>
        <v/>
      </c>
      <c r="AF440" s="1" t="str">
        <f t="shared" si="107"/>
        <v/>
      </c>
      <c r="AG440" s="4" t="str">
        <f t="shared" si="108"/>
        <v/>
      </c>
      <c r="AH440" t="str">
        <f>IFERROR(VLOOKUP(AK440,Table33[#All],3,FALSE),"")</f>
        <v/>
      </c>
      <c r="AI440" t="str">
        <f>IFERROR(IF(AH440="enewsletters",IF(AF440+1&gt;VLOOKUP(AK440,Table33[#All],6,FALSE),VLOOKUP(AK440,Table33[#All],7,FALSE),VLOOKUP(AK440,Table33[#All],5,FALSE)),""),"")</f>
        <v/>
      </c>
      <c r="AJ440" t="str">
        <f>IFERROR(VLOOKUP(AK440,Table33[#All],4,FALSE),"")</f>
        <v/>
      </c>
      <c r="AK440">
        <f t="shared" si="109"/>
        <v>0</v>
      </c>
    </row>
    <row r="441" spans="23:37" x14ac:dyDescent="0.25">
      <c r="W441" t="str">
        <f t="shared" si="110"/>
        <v/>
      </c>
      <c r="X441" t="str">
        <f t="shared" si="102"/>
        <v/>
      </c>
      <c r="Y441" t="str">
        <f t="shared" si="103"/>
        <v/>
      </c>
      <c r="Z441" t="str">
        <f t="shared" si="104"/>
        <v/>
      </c>
      <c r="AA441" t="str">
        <f t="shared" si="105"/>
        <v/>
      </c>
      <c r="AB441" t="str">
        <f>IFERROR(VLOOKUP(AK441,Table33[#All],2,FALSE),"")</f>
        <v/>
      </c>
      <c r="AC441" t="str">
        <f t="shared" si="101"/>
        <v/>
      </c>
      <c r="AD441" t="str">
        <f t="shared" si="106"/>
        <v/>
      </c>
      <c r="AE441" t="str">
        <f>IF(B441="","",VLOOKUP(AD441,vlookup!$A$1:$B$12,2,FALSE))</f>
        <v/>
      </c>
      <c r="AF441" s="1" t="str">
        <f t="shared" si="107"/>
        <v/>
      </c>
      <c r="AG441" s="4" t="str">
        <f t="shared" si="108"/>
        <v/>
      </c>
      <c r="AH441" t="str">
        <f>IFERROR(VLOOKUP(AK441,Table33[#All],3,FALSE),"")</f>
        <v/>
      </c>
      <c r="AI441" t="str">
        <f>IFERROR(IF(AH441="enewsletters",IF(AF441+1&gt;VLOOKUP(AK441,Table33[#All],6,FALSE),VLOOKUP(AK441,Table33[#All],7,FALSE),VLOOKUP(AK441,Table33[#All],5,FALSE)),""),"")</f>
        <v/>
      </c>
      <c r="AJ441" t="str">
        <f>IFERROR(VLOOKUP(AK441,Table33[#All],4,FALSE),"")</f>
        <v/>
      </c>
      <c r="AK441">
        <f t="shared" si="109"/>
        <v>0</v>
      </c>
    </row>
    <row r="442" spans="23:37" x14ac:dyDescent="0.25">
      <c r="W442" t="str">
        <f t="shared" si="110"/>
        <v/>
      </c>
      <c r="X442" t="str">
        <f t="shared" si="102"/>
        <v/>
      </c>
      <c r="Y442" t="str">
        <f t="shared" si="103"/>
        <v/>
      </c>
      <c r="Z442" t="str">
        <f t="shared" si="104"/>
        <v/>
      </c>
      <c r="AA442" t="str">
        <f t="shared" si="105"/>
        <v/>
      </c>
      <c r="AB442" t="str">
        <f>IFERROR(VLOOKUP(AK442,Table33[#All],2,FALSE),"")</f>
        <v/>
      </c>
      <c r="AC442" t="str">
        <f t="shared" si="101"/>
        <v/>
      </c>
      <c r="AD442" t="str">
        <f t="shared" si="106"/>
        <v/>
      </c>
      <c r="AE442" t="str">
        <f>IF(B442="","",VLOOKUP(AD442,vlookup!$A$1:$B$12,2,FALSE))</f>
        <v/>
      </c>
      <c r="AF442" s="1" t="str">
        <f t="shared" si="107"/>
        <v/>
      </c>
      <c r="AG442" s="4" t="str">
        <f t="shared" si="108"/>
        <v/>
      </c>
      <c r="AH442" t="str">
        <f>IFERROR(VLOOKUP(AK442,Table33[#All],3,FALSE),"")</f>
        <v/>
      </c>
      <c r="AI442" t="str">
        <f>IFERROR(IF(AH442="enewsletters",IF(AF442+1&gt;VLOOKUP(AK442,Table33[#All],6,FALSE),VLOOKUP(AK442,Table33[#All],7,FALSE),VLOOKUP(AK442,Table33[#All],5,FALSE)),""),"")</f>
        <v/>
      </c>
      <c r="AJ442" t="str">
        <f>IFERROR(VLOOKUP(AK442,Table33[#All],4,FALSE),"")</f>
        <v/>
      </c>
      <c r="AK442">
        <f t="shared" si="109"/>
        <v>0</v>
      </c>
    </row>
    <row r="443" spans="23:37" x14ac:dyDescent="0.25">
      <c r="W443" t="str">
        <f t="shared" si="110"/>
        <v/>
      </c>
      <c r="X443" t="str">
        <f t="shared" si="102"/>
        <v/>
      </c>
      <c r="Y443" t="str">
        <f t="shared" si="103"/>
        <v/>
      </c>
      <c r="Z443" t="str">
        <f t="shared" si="104"/>
        <v/>
      </c>
      <c r="AA443" t="str">
        <f t="shared" si="105"/>
        <v/>
      </c>
      <c r="AB443" t="str">
        <f>IFERROR(VLOOKUP(AK443,Table33[#All],2,FALSE),"")</f>
        <v/>
      </c>
      <c r="AC443" t="str">
        <f t="shared" si="101"/>
        <v/>
      </c>
      <c r="AD443" t="str">
        <f t="shared" si="106"/>
        <v/>
      </c>
      <c r="AE443" t="str">
        <f>IF(B443="","",VLOOKUP(AD443,vlookup!$A$1:$B$12,2,FALSE))</f>
        <v/>
      </c>
      <c r="AF443" s="1" t="str">
        <f t="shared" si="107"/>
        <v/>
      </c>
      <c r="AG443" s="4" t="str">
        <f t="shared" si="108"/>
        <v/>
      </c>
      <c r="AH443" t="str">
        <f>IFERROR(VLOOKUP(AK443,Table33[#All],3,FALSE),"")</f>
        <v/>
      </c>
      <c r="AI443" t="str">
        <f>IFERROR(IF(AH443="enewsletters",IF(AF443+1&gt;VLOOKUP(AK443,Table33[#All],6,FALSE),VLOOKUP(AK443,Table33[#All],7,FALSE),VLOOKUP(AK443,Table33[#All],5,FALSE)),""),"")</f>
        <v/>
      </c>
      <c r="AJ443" t="str">
        <f>IFERROR(VLOOKUP(AK443,Table33[#All],4,FALSE),"")</f>
        <v/>
      </c>
      <c r="AK443">
        <f t="shared" si="109"/>
        <v>0</v>
      </c>
    </row>
    <row r="444" spans="23:37" x14ac:dyDescent="0.25">
      <c r="W444" t="str">
        <f t="shared" si="110"/>
        <v/>
      </c>
      <c r="X444" t="str">
        <f t="shared" si="102"/>
        <v/>
      </c>
      <c r="Y444" t="str">
        <f t="shared" si="103"/>
        <v/>
      </c>
      <c r="Z444" t="str">
        <f t="shared" si="104"/>
        <v/>
      </c>
      <c r="AA444" t="str">
        <f t="shared" si="105"/>
        <v/>
      </c>
      <c r="AB444" t="str">
        <f>IFERROR(VLOOKUP(AK444,Table33[#All],2,FALSE),"")</f>
        <v/>
      </c>
      <c r="AC444" t="str">
        <f t="shared" si="101"/>
        <v/>
      </c>
      <c r="AD444" t="str">
        <f t="shared" si="106"/>
        <v/>
      </c>
      <c r="AE444" t="str">
        <f>IF(B444="","",VLOOKUP(AD444,vlookup!$A$1:$B$12,2,FALSE))</f>
        <v/>
      </c>
      <c r="AF444" s="1" t="str">
        <f t="shared" si="107"/>
        <v/>
      </c>
      <c r="AG444" s="4" t="str">
        <f t="shared" si="108"/>
        <v/>
      </c>
      <c r="AH444" t="str">
        <f>IFERROR(VLOOKUP(AK444,Table33[#All],3,FALSE),"")</f>
        <v/>
      </c>
      <c r="AI444" t="str">
        <f>IFERROR(IF(AH444="enewsletters",IF(AF444+1&gt;VLOOKUP(AK444,Table33[#All],6,FALSE),VLOOKUP(AK444,Table33[#All],7,FALSE),VLOOKUP(AK444,Table33[#All],5,FALSE)),""),"")</f>
        <v/>
      </c>
      <c r="AJ444" t="str">
        <f>IFERROR(VLOOKUP(AK444,Table33[#All],4,FALSE),"")</f>
        <v/>
      </c>
      <c r="AK444">
        <f t="shared" si="109"/>
        <v>0</v>
      </c>
    </row>
    <row r="445" spans="23:37" x14ac:dyDescent="0.25">
      <c r="W445" t="str">
        <f t="shared" si="110"/>
        <v/>
      </c>
      <c r="X445" t="str">
        <f t="shared" si="102"/>
        <v/>
      </c>
      <c r="Y445" t="str">
        <f t="shared" si="103"/>
        <v/>
      </c>
      <c r="Z445" t="str">
        <f t="shared" si="104"/>
        <v/>
      </c>
      <c r="AA445" t="str">
        <f t="shared" si="105"/>
        <v/>
      </c>
      <c r="AB445" t="str">
        <f>IFERROR(VLOOKUP(AK445,Table33[#All],2,FALSE),"")</f>
        <v/>
      </c>
      <c r="AC445" t="str">
        <f t="shared" si="101"/>
        <v/>
      </c>
      <c r="AD445" t="str">
        <f t="shared" si="106"/>
        <v/>
      </c>
      <c r="AE445" t="str">
        <f>IF(B445="","",VLOOKUP(AD445,vlookup!$A$1:$B$12,2,FALSE))</f>
        <v/>
      </c>
      <c r="AF445" s="1" t="str">
        <f t="shared" si="107"/>
        <v/>
      </c>
      <c r="AG445" s="4" t="str">
        <f t="shared" si="108"/>
        <v/>
      </c>
      <c r="AH445" t="str">
        <f>IFERROR(VLOOKUP(AK445,Table33[#All],3,FALSE),"")</f>
        <v/>
      </c>
      <c r="AI445" t="str">
        <f>IFERROR(IF(AH445="enewsletters",IF(AF445+1&gt;VLOOKUP(AK445,Table33[#All],6,FALSE),VLOOKUP(AK445,Table33[#All],7,FALSE),VLOOKUP(AK445,Table33[#All],5,FALSE)),""),"")</f>
        <v/>
      </c>
      <c r="AJ445" t="str">
        <f>IFERROR(VLOOKUP(AK445,Table33[#All],4,FALSE),"")</f>
        <v/>
      </c>
      <c r="AK445">
        <f t="shared" si="109"/>
        <v>0</v>
      </c>
    </row>
    <row r="446" spans="23:37" x14ac:dyDescent="0.25">
      <c r="W446" t="str">
        <f t="shared" si="110"/>
        <v/>
      </c>
      <c r="X446" t="str">
        <f t="shared" si="102"/>
        <v/>
      </c>
      <c r="Y446" t="str">
        <f t="shared" si="103"/>
        <v/>
      </c>
      <c r="Z446" t="str">
        <f t="shared" si="104"/>
        <v/>
      </c>
      <c r="AA446" t="str">
        <f t="shared" si="105"/>
        <v/>
      </c>
      <c r="AB446" t="str">
        <f>IFERROR(VLOOKUP(AK446,Table33[#All],2,FALSE),"")</f>
        <v/>
      </c>
      <c r="AC446" t="str">
        <f t="shared" si="101"/>
        <v/>
      </c>
      <c r="AD446" t="str">
        <f t="shared" si="106"/>
        <v/>
      </c>
      <c r="AE446" t="str">
        <f>IF(B446="","",VLOOKUP(AD446,vlookup!$A$1:$B$12,2,FALSE))</f>
        <v/>
      </c>
      <c r="AF446" s="1" t="str">
        <f t="shared" si="107"/>
        <v/>
      </c>
      <c r="AG446" s="4" t="str">
        <f t="shared" si="108"/>
        <v/>
      </c>
      <c r="AH446" t="str">
        <f>IFERROR(VLOOKUP(AK446,Table33[#All],3,FALSE),"")</f>
        <v/>
      </c>
      <c r="AI446" t="str">
        <f>IFERROR(IF(AH446="enewsletters",IF(AF446+1&gt;VLOOKUP(AK446,Table33[#All],6,FALSE),VLOOKUP(AK446,Table33[#All],7,FALSE),VLOOKUP(AK446,Table33[#All],5,FALSE)),""),"")</f>
        <v/>
      </c>
      <c r="AJ446" t="str">
        <f>IFERROR(VLOOKUP(AK446,Table33[#All],4,FALSE),"")</f>
        <v/>
      </c>
      <c r="AK446">
        <f t="shared" si="109"/>
        <v>0</v>
      </c>
    </row>
    <row r="447" spans="23:37" x14ac:dyDescent="0.25">
      <c r="W447" t="str">
        <f t="shared" si="110"/>
        <v/>
      </c>
      <c r="X447" t="str">
        <f t="shared" si="102"/>
        <v/>
      </c>
      <c r="Y447" t="str">
        <f t="shared" si="103"/>
        <v/>
      </c>
      <c r="Z447" t="str">
        <f t="shared" si="104"/>
        <v/>
      </c>
      <c r="AA447" t="str">
        <f t="shared" si="105"/>
        <v/>
      </c>
      <c r="AB447" t="str">
        <f>IFERROR(VLOOKUP(AK447,Table33[#All],2,FALSE),"")</f>
        <v/>
      </c>
      <c r="AC447" t="str">
        <f t="shared" si="101"/>
        <v/>
      </c>
      <c r="AD447" t="str">
        <f t="shared" si="106"/>
        <v/>
      </c>
      <c r="AE447" t="str">
        <f>IF(B447="","",VLOOKUP(AD447,vlookup!$A$1:$B$12,2,FALSE))</f>
        <v/>
      </c>
      <c r="AF447" s="1" t="str">
        <f t="shared" si="107"/>
        <v/>
      </c>
      <c r="AG447" s="4" t="str">
        <f t="shared" si="108"/>
        <v/>
      </c>
      <c r="AH447" t="str">
        <f>IFERROR(VLOOKUP(AK447,Table33[#All],3,FALSE),"")</f>
        <v/>
      </c>
      <c r="AI447" t="str">
        <f>IFERROR(IF(AH447="enewsletters",IF(AF447+1&gt;VLOOKUP(AK447,Table33[#All],6,FALSE),VLOOKUP(AK447,Table33[#All],7,FALSE),VLOOKUP(AK447,Table33[#All],5,FALSE)),""),"")</f>
        <v/>
      </c>
      <c r="AJ447" t="str">
        <f>IFERROR(VLOOKUP(AK447,Table33[#All],4,FALSE),"")</f>
        <v/>
      </c>
      <c r="AK447">
        <f t="shared" si="109"/>
        <v>0</v>
      </c>
    </row>
    <row r="448" spans="23:37" x14ac:dyDescent="0.25">
      <c r="W448" t="str">
        <f t="shared" si="110"/>
        <v/>
      </c>
      <c r="X448" t="str">
        <f t="shared" si="102"/>
        <v/>
      </c>
      <c r="Y448" t="str">
        <f t="shared" si="103"/>
        <v/>
      </c>
      <c r="Z448" t="str">
        <f t="shared" si="104"/>
        <v/>
      </c>
      <c r="AA448" t="str">
        <f t="shared" si="105"/>
        <v/>
      </c>
      <c r="AB448" t="str">
        <f>IFERROR(VLOOKUP(AK448,Table33[#All],2,FALSE),"")</f>
        <v/>
      </c>
      <c r="AC448" t="str">
        <f t="shared" ref="AC448:AC511" si="111">IFERROR(IF(B448="","",YEAR(D448)),"")</f>
        <v/>
      </c>
      <c r="AD448" t="str">
        <f t="shared" si="106"/>
        <v/>
      </c>
      <c r="AE448" t="str">
        <f>IF(B448="","",VLOOKUP(AD448,vlookup!$A$1:$B$12,2,FALSE))</f>
        <v/>
      </c>
      <c r="AF448" s="1" t="str">
        <f t="shared" si="107"/>
        <v/>
      </c>
      <c r="AG448" s="4" t="str">
        <f t="shared" si="108"/>
        <v/>
      </c>
      <c r="AH448" t="str">
        <f>IFERROR(VLOOKUP(AK448,Table33[#All],3,FALSE),"")</f>
        <v/>
      </c>
      <c r="AI448" t="str">
        <f>IFERROR(IF(AH448="enewsletters",IF(AF448+1&gt;VLOOKUP(AK448,Table33[#All],6,FALSE),VLOOKUP(AK448,Table33[#All],7,FALSE),VLOOKUP(AK448,Table33[#All],5,FALSE)),""),"")</f>
        <v/>
      </c>
      <c r="AJ448" t="str">
        <f>IFERROR(VLOOKUP(AK448,Table33[#All],4,FALSE),"")</f>
        <v/>
      </c>
      <c r="AK448">
        <f t="shared" si="109"/>
        <v>0</v>
      </c>
    </row>
    <row r="449" spans="23:37" x14ac:dyDescent="0.25">
      <c r="W449" t="str">
        <f t="shared" si="110"/>
        <v/>
      </c>
      <c r="X449" t="str">
        <f t="shared" si="102"/>
        <v/>
      </c>
      <c r="Y449" t="str">
        <f t="shared" si="103"/>
        <v/>
      </c>
      <c r="Z449" t="str">
        <f t="shared" si="104"/>
        <v/>
      </c>
      <c r="AA449" t="str">
        <f t="shared" si="105"/>
        <v/>
      </c>
      <c r="AB449" t="str">
        <f>IFERROR(VLOOKUP(AK449,Table33[#All],2,FALSE),"")</f>
        <v/>
      </c>
      <c r="AC449" t="str">
        <f t="shared" si="111"/>
        <v/>
      </c>
      <c r="AD449" t="str">
        <f t="shared" si="106"/>
        <v/>
      </c>
      <c r="AE449" t="str">
        <f>IF(B449="","",VLOOKUP(AD449,vlookup!$A$1:$B$12,2,FALSE))</f>
        <v/>
      </c>
      <c r="AF449" s="1" t="str">
        <f t="shared" si="107"/>
        <v/>
      </c>
      <c r="AG449" s="4" t="str">
        <f t="shared" si="108"/>
        <v/>
      </c>
      <c r="AH449" t="str">
        <f>IFERROR(VLOOKUP(AK449,Table33[#All],3,FALSE),"")</f>
        <v/>
      </c>
      <c r="AI449" t="str">
        <f>IFERROR(IF(AH449="enewsletters",IF(AF449+1&gt;VLOOKUP(AK449,Table33[#All],6,FALSE),VLOOKUP(AK449,Table33[#All],7,FALSE),VLOOKUP(AK449,Table33[#All],5,FALSE)),""),"")</f>
        <v/>
      </c>
      <c r="AJ449" t="str">
        <f>IFERROR(VLOOKUP(AK449,Table33[#All],4,FALSE),"")</f>
        <v/>
      </c>
      <c r="AK449">
        <f t="shared" si="109"/>
        <v>0</v>
      </c>
    </row>
    <row r="450" spans="23:37" x14ac:dyDescent="0.25">
      <c r="W450" t="str">
        <f t="shared" si="110"/>
        <v/>
      </c>
      <c r="X450" t="str">
        <f t="shared" si="102"/>
        <v/>
      </c>
      <c r="Y450" t="str">
        <f t="shared" si="103"/>
        <v/>
      </c>
      <c r="Z450" t="str">
        <f t="shared" si="104"/>
        <v/>
      </c>
      <c r="AA450" t="str">
        <f t="shared" si="105"/>
        <v/>
      </c>
      <c r="AB450" t="str">
        <f>IFERROR(VLOOKUP(AK450,Table33[#All],2,FALSE),"")</f>
        <v/>
      </c>
      <c r="AC450" t="str">
        <f t="shared" si="111"/>
        <v/>
      </c>
      <c r="AD450" t="str">
        <f t="shared" si="106"/>
        <v/>
      </c>
      <c r="AE450" t="str">
        <f>IF(B450="","",VLOOKUP(AD450,vlookup!$A$1:$B$12,2,FALSE))</f>
        <v/>
      </c>
      <c r="AF450" s="1" t="str">
        <f t="shared" si="107"/>
        <v/>
      </c>
      <c r="AG450" s="4" t="str">
        <f t="shared" si="108"/>
        <v/>
      </c>
      <c r="AH450" t="str">
        <f>IFERROR(VLOOKUP(AK450,Table33[#All],3,FALSE),"")</f>
        <v/>
      </c>
      <c r="AI450" t="str">
        <f>IFERROR(IF(AH450="enewsletters",IF(AF450+1&gt;VLOOKUP(AK450,Table33[#All],6,FALSE),VLOOKUP(AK450,Table33[#All],7,FALSE),VLOOKUP(AK450,Table33[#All],5,FALSE)),""),"")</f>
        <v/>
      </c>
      <c r="AJ450" t="str">
        <f>IFERROR(VLOOKUP(AK450,Table33[#All],4,FALSE),"")</f>
        <v/>
      </c>
      <c r="AK450">
        <f t="shared" si="109"/>
        <v>0</v>
      </c>
    </row>
    <row r="451" spans="23:37" x14ac:dyDescent="0.25">
      <c r="W451" t="str">
        <f t="shared" si="110"/>
        <v/>
      </c>
      <c r="X451" t="str">
        <f t="shared" si="102"/>
        <v/>
      </c>
      <c r="Y451" t="str">
        <f t="shared" si="103"/>
        <v/>
      </c>
      <c r="Z451" t="str">
        <f t="shared" si="104"/>
        <v/>
      </c>
      <c r="AA451" t="str">
        <f t="shared" si="105"/>
        <v/>
      </c>
      <c r="AB451" t="str">
        <f>IFERROR(VLOOKUP(AK451,Table33[#All],2,FALSE),"")</f>
        <v/>
      </c>
      <c r="AC451" t="str">
        <f t="shared" si="111"/>
        <v/>
      </c>
      <c r="AD451" t="str">
        <f t="shared" si="106"/>
        <v/>
      </c>
      <c r="AE451" t="str">
        <f>IF(B451="","",VLOOKUP(AD451,vlookup!$A$1:$B$12,2,FALSE))</f>
        <v/>
      </c>
      <c r="AF451" s="1" t="str">
        <f t="shared" si="107"/>
        <v/>
      </c>
      <c r="AG451" s="4" t="str">
        <f t="shared" si="108"/>
        <v/>
      </c>
      <c r="AH451" t="str">
        <f>IFERROR(VLOOKUP(AK451,Table33[#All],3,FALSE),"")</f>
        <v/>
      </c>
      <c r="AI451" t="str">
        <f>IFERROR(IF(AH451="enewsletters",IF(AF451+1&gt;VLOOKUP(AK451,Table33[#All],6,FALSE),VLOOKUP(AK451,Table33[#All],7,FALSE),VLOOKUP(AK451,Table33[#All],5,FALSE)),""),"")</f>
        <v/>
      </c>
      <c r="AJ451" t="str">
        <f>IFERROR(VLOOKUP(AK451,Table33[#All],4,FALSE),"")</f>
        <v/>
      </c>
      <c r="AK451">
        <f t="shared" si="109"/>
        <v>0</v>
      </c>
    </row>
    <row r="452" spans="23:37" x14ac:dyDescent="0.25">
      <c r="W452" t="str">
        <f t="shared" si="110"/>
        <v/>
      </c>
      <c r="X452" t="str">
        <f t="shared" si="102"/>
        <v/>
      </c>
      <c r="Y452" t="str">
        <f t="shared" si="103"/>
        <v/>
      </c>
      <c r="Z452" t="str">
        <f t="shared" si="104"/>
        <v/>
      </c>
      <c r="AA452" t="str">
        <f t="shared" si="105"/>
        <v/>
      </c>
      <c r="AB452" t="str">
        <f>IFERROR(VLOOKUP(AK452,Table33[#All],2,FALSE),"")</f>
        <v/>
      </c>
      <c r="AC452" t="str">
        <f t="shared" si="111"/>
        <v/>
      </c>
      <c r="AD452" t="str">
        <f t="shared" si="106"/>
        <v/>
      </c>
      <c r="AE452" t="str">
        <f>IF(B452="","",VLOOKUP(AD452,vlookup!$A$1:$B$12,2,FALSE))</f>
        <v/>
      </c>
      <c r="AF452" s="1" t="str">
        <f t="shared" si="107"/>
        <v/>
      </c>
      <c r="AG452" s="4" t="str">
        <f t="shared" si="108"/>
        <v/>
      </c>
      <c r="AH452" t="str">
        <f>IFERROR(VLOOKUP(AK452,Table33[#All],3,FALSE),"")</f>
        <v/>
      </c>
      <c r="AI452" t="str">
        <f>IFERROR(IF(AH452="enewsletters",IF(AF452+1&gt;VLOOKUP(AK452,Table33[#All],6,FALSE),VLOOKUP(AK452,Table33[#All],7,FALSE),VLOOKUP(AK452,Table33[#All],5,FALSE)),""),"")</f>
        <v/>
      </c>
      <c r="AJ452" t="str">
        <f>IFERROR(VLOOKUP(AK452,Table33[#All],4,FALSE),"")</f>
        <v/>
      </c>
      <c r="AK452">
        <f t="shared" si="109"/>
        <v>0</v>
      </c>
    </row>
    <row r="453" spans="23:37" x14ac:dyDescent="0.25">
      <c r="W453" t="str">
        <f t="shared" si="110"/>
        <v/>
      </c>
      <c r="X453" t="str">
        <f t="shared" si="102"/>
        <v/>
      </c>
      <c r="Y453" t="str">
        <f t="shared" si="103"/>
        <v/>
      </c>
      <c r="Z453" t="str">
        <f t="shared" si="104"/>
        <v/>
      </c>
      <c r="AA453" t="str">
        <f t="shared" si="105"/>
        <v/>
      </c>
      <c r="AB453" t="str">
        <f>IFERROR(VLOOKUP(AK453,Table33[#All],2,FALSE),"")</f>
        <v/>
      </c>
      <c r="AC453" t="str">
        <f t="shared" si="111"/>
        <v/>
      </c>
      <c r="AD453" t="str">
        <f t="shared" si="106"/>
        <v/>
      </c>
      <c r="AE453" t="str">
        <f>IF(B453="","",VLOOKUP(AD453,vlookup!$A$1:$B$12,2,FALSE))</f>
        <v/>
      </c>
      <c r="AF453" s="1" t="str">
        <f t="shared" si="107"/>
        <v/>
      </c>
      <c r="AG453" s="4" t="str">
        <f t="shared" si="108"/>
        <v/>
      </c>
      <c r="AH453" t="str">
        <f>IFERROR(VLOOKUP(AK453,Table33[#All],3,FALSE),"")</f>
        <v/>
      </c>
      <c r="AI453" t="str">
        <f>IFERROR(IF(AH453="enewsletters",IF(AF453+1&gt;VLOOKUP(AK453,Table33[#All],6,FALSE),VLOOKUP(AK453,Table33[#All],7,FALSE),VLOOKUP(AK453,Table33[#All],5,FALSE)),""),"")</f>
        <v/>
      </c>
      <c r="AJ453" t="str">
        <f>IFERROR(VLOOKUP(AK453,Table33[#All],4,FALSE),"")</f>
        <v/>
      </c>
      <c r="AK453">
        <f t="shared" si="109"/>
        <v>0</v>
      </c>
    </row>
    <row r="454" spans="23:37" x14ac:dyDescent="0.25">
      <c r="W454" t="str">
        <f t="shared" si="110"/>
        <v/>
      </c>
      <c r="X454" t="str">
        <f t="shared" si="102"/>
        <v/>
      </c>
      <c r="Y454" t="str">
        <f t="shared" si="103"/>
        <v/>
      </c>
      <c r="Z454" t="str">
        <f t="shared" si="104"/>
        <v/>
      </c>
      <c r="AA454" t="str">
        <f t="shared" si="105"/>
        <v/>
      </c>
      <c r="AB454" t="str">
        <f>IFERROR(VLOOKUP(AK454,Table33[#All],2,FALSE),"")</f>
        <v/>
      </c>
      <c r="AC454" t="str">
        <f t="shared" si="111"/>
        <v/>
      </c>
      <c r="AD454" t="str">
        <f t="shared" si="106"/>
        <v/>
      </c>
      <c r="AE454" t="str">
        <f>IF(B454="","",VLOOKUP(AD454,vlookup!$A$1:$B$12,2,FALSE))</f>
        <v/>
      </c>
      <c r="AF454" s="1" t="str">
        <f t="shared" si="107"/>
        <v/>
      </c>
      <c r="AG454" s="4" t="str">
        <f t="shared" si="108"/>
        <v/>
      </c>
      <c r="AH454" t="str">
        <f>IFERROR(VLOOKUP(AK454,Table33[#All],3,FALSE),"")</f>
        <v/>
      </c>
      <c r="AI454" t="str">
        <f>IFERROR(IF(AH454="enewsletters",IF(AF454+1&gt;VLOOKUP(AK454,Table33[#All],6,FALSE),VLOOKUP(AK454,Table33[#All],7,FALSE),VLOOKUP(AK454,Table33[#All],5,FALSE)),""),"")</f>
        <v/>
      </c>
      <c r="AJ454" t="str">
        <f>IFERROR(VLOOKUP(AK454,Table33[#All],4,FALSE),"")</f>
        <v/>
      </c>
      <c r="AK454">
        <f t="shared" si="109"/>
        <v>0</v>
      </c>
    </row>
    <row r="455" spans="23:37" x14ac:dyDescent="0.25">
      <c r="W455" t="str">
        <f t="shared" si="110"/>
        <v/>
      </c>
      <c r="X455" t="str">
        <f t="shared" si="102"/>
        <v/>
      </c>
      <c r="Y455" t="str">
        <f t="shared" si="103"/>
        <v/>
      </c>
      <c r="Z455" t="str">
        <f t="shared" si="104"/>
        <v/>
      </c>
      <c r="AA455" t="str">
        <f t="shared" si="105"/>
        <v/>
      </c>
      <c r="AB455" t="str">
        <f>IFERROR(VLOOKUP(AK455,Table33[#All],2,FALSE),"")</f>
        <v/>
      </c>
      <c r="AC455" t="str">
        <f t="shared" si="111"/>
        <v/>
      </c>
      <c r="AD455" t="str">
        <f t="shared" si="106"/>
        <v/>
      </c>
      <c r="AE455" t="str">
        <f>IF(B455="","",VLOOKUP(AD455,vlookup!$A$1:$B$12,2,FALSE))</f>
        <v/>
      </c>
      <c r="AF455" s="1" t="str">
        <f t="shared" si="107"/>
        <v/>
      </c>
      <c r="AG455" s="4" t="str">
        <f t="shared" si="108"/>
        <v/>
      </c>
      <c r="AH455" t="str">
        <f>IFERROR(VLOOKUP(AK455,Table33[#All],3,FALSE),"")</f>
        <v/>
      </c>
      <c r="AI455" t="str">
        <f>IFERROR(IF(AH455="enewsletters",IF(AF455+1&gt;VLOOKUP(AK455,Table33[#All],6,FALSE),VLOOKUP(AK455,Table33[#All],7,FALSE),VLOOKUP(AK455,Table33[#All],5,FALSE)),""),"")</f>
        <v/>
      </c>
      <c r="AJ455" t="str">
        <f>IFERROR(VLOOKUP(AK455,Table33[#All],4,FALSE),"")</f>
        <v/>
      </c>
      <c r="AK455">
        <f t="shared" si="109"/>
        <v>0</v>
      </c>
    </row>
    <row r="456" spans="23:37" x14ac:dyDescent="0.25">
      <c r="W456" t="str">
        <f t="shared" si="110"/>
        <v/>
      </c>
      <c r="X456" t="str">
        <f t="shared" si="102"/>
        <v/>
      </c>
      <c r="Y456" t="str">
        <f t="shared" si="103"/>
        <v/>
      </c>
      <c r="Z456" t="str">
        <f t="shared" si="104"/>
        <v/>
      </c>
      <c r="AA456" t="str">
        <f t="shared" si="105"/>
        <v/>
      </c>
      <c r="AB456" t="str">
        <f>IFERROR(VLOOKUP(AK456,Table33[#All],2,FALSE),"")</f>
        <v/>
      </c>
      <c r="AC456" t="str">
        <f t="shared" si="111"/>
        <v/>
      </c>
      <c r="AD456" t="str">
        <f t="shared" si="106"/>
        <v/>
      </c>
      <c r="AE456" t="str">
        <f>IF(B456="","",VLOOKUP(AD456,vlookup!$A$1:$B$12,2,FALSE))</f>
        <v/>
      </c>
      <c r="AF456" s="1" t="str">
        <f t="shared" si="107"/>
        <v/>
      </c>
      <c r="AG456" s="4" t="str">
        <f t="shared" si="108"/>
        <v/>
      </c>
      <c r="AH456" t="str">
        <f>IFERROR(VLOOKUP(AK456,Table33[#All],3,FALSE),"")</f>
        <v/>
      </c>
      <c r="AI456" t="str">
        <f>IFERROR(IF(AH456="enewsletters",IF(AF456+1&gt;VLOOKUP(AK456,Table33[#All],6,FALSE),VLOOKUP(AK456,Table33[#All],7,FALSE),VLOOKUP(AK456,Table33[#All],5,FALSE)),""),"")</f>
        <v/>
      </c>
      <c r="AJ456" t="str">
        <f>IFERROR(VLOOKUP(AK456,Table33[#All],4,FALSE),"")</f>
        <v/>
      </c>
      <c r="AK456">
        <f t="shared" si="109"/>
        <v>0</v>
      </c>
    </row>
    <row r="457" spans="23:37" x14ac:dyDescent="0.25">
      <c r="W457" t="str">
        <f t="shared" si="110"/>
        <v/>
      </c>
      <c r="X457" t="str">
        <f t="shared" si="102"/>
        <v/>
      </c>
      <c r="Y457" t="str">
        <f t="shared" si="103"/>
        <v/>
      </c>
      <c r="Z457" t="str">
        <f t="shared" si="104"/>
        <v/>
      </c>
      <c r="AA457" t="str">
        <f t="shared" si="105"/>
        <v/>
      </c>
      <c r="AB457" t="str">
        <f>IFERROR(VLOOKUP(AK457,Table33[#All],2,FALSE),"")</f>
        <v/>
      </c>
      <c r="AC457" t="str">
        <f t="shared" si="111"/>
        <v/>
      </c>
      <c r="AD457" t="str">
        <f t="shared" si="106"/>
        <v/>
      </c>
      <c r="AE457" t="str">
        <f>IF(B457="","",VLOOKUP(AD457,vlookup!$A$1:$B$12,2,FALSE))</f>
        <v/>
      </c>
      <c r="AF457" s="1" t="str">
        <f t="shared" si="107"/>
        <v/>
      </c>
      <c r="AG457" s="4" t="str">
        <f t="shared" si="108"/>
        <v/>
      </c>
      <c r="AH457" t="str">
        <f>IFERROR(VLOOKUP(AK457,Table33[#All],3,FALSE),"")</f>
        <v/>
      </c>
      <c r="AI457" t="str">
        <f>IFERROR(IF(AH457="enewsletters",IF(AF457+1&gt;VLOOKUP(AK457,Table33[#All],6,FALSE),VLOOKUP(AK457,Table33[#All],7,FALSE),VLOOKUP(AK457,Table33[#All],5,FALSE)),""),"")</f>
        <v/>
      </c>
      <c r="AJ457" t="str">
        <f>IFERROR(VLOOKUP(AK457,Table33[#All],4,FALSE),"")</f>
        <v/>
      </c>
      <c r="AK457">
        <f t="shared" si="109"/>
        <v>0</v>
      </c>
    </row>
    <row r="458" spans="23:37" x14ac:dyDescent="0.25">
      <c r="W458" t="str">
        <f t="shared" si="110"/>
        <v/>
      </c>
      <c r="X458" t="str">
        <f t="shared" si="102"/>
        <v/>
      </c>
      <c r="Y458" t="str">
        <f t="shared" si="103"/>
        <v/>
      </c>
      <c r="Z458" t="str">
        <f t="shared" si="104"/>
        <v/>
      </c>
      <c r="AA458" t="str">
        <f t="shared" si="105"/>
        <v/>
      </c>
      <c r="AB458" t="str">
        <f>IFERROR(VLOOKUP(AK458,Table33[#All],2,FALSE),"")</f>
        <v/>
      </c>
      <c r="AC458" t="str">
        <f t="shared" si="111"/>
        <v/>
      </c>
      <c r="AD458" t="str">
        <f t="shared" si="106"/>
        <v/>
      </c>
      <c r="AE458" t="str">
        <f>IF(B458="","",VLOOKUP(AD458,vlookup!$A$1:$B$12,2,FALSE))</f>
        <v/>
      </c>
      <c r="AF458" s="1" t="str">
        <f t="shared" si="107"/>
        <v/>
      </c>
      <c r="AG458" s="4" t="str">
        <f t="shared" si="108"/>
        <v/>
      </c>
      <c r="AH458" t="str">
        <f>IFERROR(VLOOKUP(AK458,Table33[#All],3,FALSE),"")</f>
        <v/>
      </c>
      <c r="AI458" t="str">
        <f>IFERROR(IF(AH458="enewsletters",IF(AF458+1&gt;VLOOKUP(AK458,Table33[#All],6,FALSE),VLOOKUP(AK458,Table33[#All],7,FALSE),VLOOKUP(AK458,Table33[#All],5,FALSE)),""),"")</f>
        <v/>
      </c>
      <c r="AJ458" t="str">
        <f>IFERROR(VLOOKUP(AK458,Table33[#All],4,FALSE),"")</f>
        <v/>
      </c>
      <c r="AK458">
        <f t="shared" si="109"/>
        <v>0</v>
      </c>
    </row>
    <row r="459" spans="23:37" x14ac:dyDescent="0.25">
      <c r="W459" t="str">
        <f t="shared" si="110"/>
        <v/>
      </c>
      <c r="X459" t="str">
        <f t="shared" si="102"/>
        <v/>
      </c>
      <c r="Y459" t="str">
        <f t="shared" si="103"/>
        <v/>
      </c>
      <c r="Z459" t="str">
        <f t="shared" si="104"/>
        <v/>
      </c>
      <c r="AA459" t="str">
        <f t="shared" si="105"/>
        <v/>
      </c>
      <c r="AB459" t="str">
        <f>IFERROR(VLOOKUP(AK459,Table33[#All],2,FALSE),"")</f>
        <v/>
      </c>
      <c r="AC459" t="str">
        <f t="shared" si="111"/>
        <v/>
      </c>
      <c r="AD459" t="str">
        <f t="shared" si="106"/>
        <v/>
      </c>
      <c r="AE459" t="str">
        <f>IF(B459="","",VLOOKUP(AD459,vlookup!$A$1:$B$12,2,FALSE))</f>
        <v/>
      </c>
      <c r="AF459" s="1" t="str">
        <f t="shared" si="107"/>
        <v/>
      </c>
      <c r="AG459" s="4" t="str">
        <f t="shared" si="108"/>
        <v/>
      </c>
      <c r="AH459" t="str">
        <f>IFERROR(VLOOKUP(AK459,Table33[#All],3,FALSE),"")</f>
        <v/>
      </c>
      <c r="AI459" t="str">
        <f>IFERROR(IF(AH459="enewsletters",IF(AF459+1&gt;VLOOKUP(AK459,Table33[#All],6,FALSE),VLOOKUP(AK459,Table33[#All],7,FALSE),VLOOKUP(AK459,Table33[#All],5,FALSE)),""),"")</f>
        <v/>
      </c>
      <c r="AJ459" t="str">
        <f>IFERROR(VLOOKUP(AK459,Table33[#All],4,FALSE),"")</f>
        <v/>
      </c>
      <c r="AK459">
        <f t="shared" si="109"/>
        <v>0</v>
      </c>
    </row>
    <row r="460" spans="23:37" x14ac:dyDescent="0.25">
      <c r="W460" t="str">
        <f t="shared" si="110"/>
        <v/>
      </c>
      <c r="X460" t="str">
        <f t="shared" si="102"/>
        <v/>
      </c>
      <c r="Y460" t="str">
        <f t="shared" si="103"/>
        <v/>
      </c>
      <c r="Z460" t="str">
        <f t="shared" si="104"/>
        <v/>
      </c>
      <c r="AA460" t="str">
        <f t="shared" si="105"/>
        <v/>
      </c>
      <c r="AB460" t="str">
        <f>IFERROR(VLOOKUP(AK460,Table33[#All],2,FALSE),"")</f>
        <v/>
      </c>
      <c r="AC460" t="str">
        <f t="shared" si="111"/>
        <v/>
      </c>
      <c r="AD460" t="str">
        <f t="shared" si="106"/>
        <v/>
      </c>
      <c r="AE460" t="str">
        <f>IF(B460="","",VLOOKUP(AD460,vlookup!$A$1:$B$12,2,FALSE))</f>
        <v/>
      </c>
      <c r="AF460" s="1" t="str">
        <f t="shared" si="107"/>
        <v/>
      </c>
      <c r="AG460" s="4" t="str">
        <f t="shared" si="108"/>
        <v/>
      </c>
      <c r="AH460" t="str">
        <f>IFERROR(VLOOKUP(AK460,Table33[#All],3,FALSE),"")</f>
        <v/>
      </c>
      <c r="AI460" t="str">
        <f>IFERROR(IF(AH460="enewsletters",IF(AF460+1&gt;VLOOKUP(AK460,Table33[#All],6,FALSE),VLOOKUP(AK460,Table33[#All],7,FALSE),VLOOKUP(AK460,Table33[#All],5,FALSE)),""),"")</f>
        <v/>
      </c>
      <c r="AJ460" t="str">
        <f>IFERROR(VLOOKUP(AK460,Table33[#All],4,FALSE),"")</f>
        <v/>
      </c>
      <c r="AK460">
        <f t="shared" si="109"/>
        <v>0</v>
      </c>
    </row>
    <row r="461" spans="23:37" x14ac:dyDescent="0.25">
      <c r="W461" t="str">
        <f t="shared" si="110"/>
        <v/>
      </c>
      <c r="X461" t="str">
        <f t="shared" si="102"/>
        <v/>
      </c>
      <c r="Y461" t="str">
        <f t="shared" si="103"/>
        <v/>
      </c>
      <c r="Z461" t="str">
        <f t="shared" si="104"/>
        <v/>
      </c>
      <c r="AA461" t="str">
        <f t="shared" si="105"/>
        <v/>
      </c>
      <c r="AB461" t="str">
        <f>IFERROR(VLOOKUP(AK461,Table33[#All],2,FALSE),"")</f>
        <v/>
      </c>
      <c r="AC461" t="str">
        <f t="shared" si="111"/>
        <v/>
      </c>
      <c r="AD461" t="str">
        <f t="shared" si="106"/>
        <v/>
      </c>
      <c r="AE461" t="str">
        <f>IF(B461="","",VLOOKUP(AD461,vlookup!$A$1:$B$12,2,FALSE))</f>
        <v/>
      </c>
      <c r="AF461" s="1" t="str">
        <f t="shared" si="107"/>
        <v/>
      </c>
      <c r="AG461" s="4" t="str">
        <f t="shared" si="108"/>
        <v/>
      </c>
      <c r="AH461" t="str">
        <f>IFERROR(VLOOKUP(AK461,Table33[#All],3,FALSE),"")</f>
        <v/>
      </c>
      <c r="AI461" t="str">
        <f>IFERROR(IF(AH461="enewsletters",IF(AF461+1&gt;VLOOKUP(AK461,Table33[#All],6,FALSE),VLOOKUP(AK461,Table33[#All],7,FALSE),VLOOKUP(AK461,Table33[#All],5,FALSE)),""),"")</f>
        <v/>
      </c>
      <c r="AJ461" t="str">
        <f>IFERROR(VLOOKUP(AK461,Table33[#All],4,FALSE),"")</f>
        <v/>
      </c>
      <c r="AK461">
        <f t="shared" si="109"/>
        <v>0</v>
      </c>
    </row>
    <row r="462" spans="23:37" x14ac:dyDescent="0.25">
      <c r="W462" t="str">
        <f t="shared" si="110"/>
        <v/>
      </c>
      <c r="X462" t="str">
        <f t="shared" si="102"/>
        <v/>
      </c>
      <c r="Y462" t="str">
        <f t="shared" si="103"/>
        <v/>
      </c>
      <c r="Z462" t="str">
        <f t="shared" si="104"/>
        <v/>
      </c>
      <c r="AA462" t="str">
        <f t="shared" si="105"/>
        <v/>
      </c>
      <c r="AB462" t="str">
        <f>IFERROR(VLOOKUP(AK462,Table33[#All],2,FALSE),"")</f>
        <v/>
      </c>
      <c r="AC462" t="str">
        <f t="shared" si="111"/>
        <v/>
      </c>
      <c r="AD462" t="str">
        <f t="shared" si="106"/>
        <v/>
      </c>
      <c r="AE462" t="str">
        <f>IF(B462="","",VLOOKUP(AD462,vlookup!$A$1:$B$12,2,FALSE))</f>
        <v/>
      </c>
      <c r="AF462" s="1" t="str">
        <f t="shared" si="107"/>
        <v/>
      </c>
      <c r="AG462" s="4" t="str">
        <f t="shared" si="108"/>
        <v/>
      </c>
      <c r="AH462" t="str">
        <f>IFERROR(VLOOKUP(AK462,Table33[#All],3,FALSE),"")</f>
        <v/>
      </c>
      <c r="AI462" t="str">
        <f>IFERROR(IF(AH462="enewsletters",IF(AF462+1&gt;VLOOKUP(AK462,Table33[#All],6,FALSE),VLOOKUP(AK462,Table33[#All],7,FALSE),VLOOKUP(AK462,Table33[#All],5,FALSE)),""),"")</f>
        <v/>
      </c>
      <c r="AJ462" t="str">
        <f>IFERROR(VLOOKUP(AK462,Table33[#All],4,FALSE),"")</f>
        <v/>
      </c>
      <c r="AK462">
        <f t="shared" si="109"/>
        <v>0</v>
      </c>
    </row>
    <row r="463" spans="23:37" x14ac:dyDescent="0.25">
      <c r="W463" t="str">
        <f t="shared" si="110"/>
        <v/>
      </c>
      <c r="X463" t="str">
        <f t="shared" si="102"/>
        <v/>
      </c>
      <c r="Y463" t="str">
        <f t="shared" si="103"/>
        <v/>
      </c>
      <c r="Z463" t="str">
        <f t="shared" si="104"/>
        <v/>
      </c>
      <c r="AA463" t="str">
        <f t="shared" si="105"/>
        <v/>
      </c>
      <c r="AB463" t="str">
        <f>IFERROR(VLOOKUP(AK463,Table33[#All],2,FALSE),"")</f>
        <v/>
      </c>
      <c r="AC463" t="str">
        <f t="shared" si="111"/>
        <v/>
      </c>
      <c r="AD463" t="str">
        <f t="shared" si="106"/>
        <v/>
      </c>
      <c r="AE463" t="str">
        <f>IF(B463="","",VLOOKUP(AD463,vlookup!$A$1:$B$12,2,FALSE))</f>
        <v/>
      </c>
      <c r="AF463" s="1" t="str">
        <f t="shared" si="107"/>
        <v/>
      </c>
      <c r="AG463" s="4" t="str">
        <f t="shared" si="108"/>
        <v/>
      </c>
      <c r="AH463" t="str">
        <f>IFERROR(VLOOKUP(AK463,Table33[#All],3,FALSE),"")</f>
        <v/>
      </c>
      <c r="AI463" t="str">
        <f>IFERROR(IF(AH463="enewsletters",IF(AF463+1&gt;VLOOKUP(AK463,Table33[#All],6,FALSE),VLOOKUP(AK463,Table33[#All],7,FALSE),VLOOKUP(AK463,Table33[#All],5,FALSE)),""),"")</f>
        <v/>
      </c>
      <c r="AJ463" t="str">
        <f>IFERROR(VLOOKUP(AK463,Table33[#All],4,FALSE),"")</f>
        <v/>
      </c>
      <c r="AK463">
        <f t="shared" si="109"/>
        <v>0</v>
      </c>
    </row>
    <row r="464" spans="23:37" x14ac:dyDescent="0.25">
      <c r="W464" t="str">
        <f t="shared" si="110"/>
        <v/>
      </c>
      <c r="X464" t="str">
        <f t="shared" si="102"/>
        <v/>
      </c>
      <c r="Y464" t="str">
        <f t="shared" si="103"/>
        <v/>
      </c>
      <c r="Z464" t="str">
        <f t="shared" si="104"/>
        <v/>
      </c>
      <c r="AA464" t="str">
        <f t="shared" si="105"/>
        <v/>
      </c>
      <c r="AB464" t="str">
        <f>IFERROR(VLOOKUP(AK464,Table33[#All],2,FALSE),"")</f>
        <v/>
      </c>
      <c r="AC464" t="str">
        <f t="shared" si="111"/>
        <v/>
      </c>
      <c r="AD464" t="str">
        <f t="shared" si="106"/>
        <v/>
      </c>
      <c r="AE464" t="str">
        <f>IF(B464="","",VLOOKUP(AD464,vlookup!$A$1:$B$12,2,FALSE))</f>
        <v/>
      </c>
      <c r="AF464" s="1" t="str">
        <f t="shared" si="107"/>
        <v/>
      </c>
      <c r="AG464" s="4" t="str">
        <f t="shared" si="108"/>
        <v/>
      </c>
      <c r="AH464" t="str">
        <f>IFERROR(VLOOKUP(AK464,Table33[#All],3,FALSE),"")</f>
        <v/>
      </c>
      <c r="AI464" t="str">
        <f>IFERROR(IF(AH464="enewsletters",IF(AF464+1&gt;VLOOKUP(AK464,Table33[#All],6,FALSE),VLOOKUP(AK464,Table33[#All],7,FALSE),VLOOKUP(AK464,Table33[#All],5,FALSE)),""),"")</f>
        <v/>
      </c>
      <c r="AJ464" t="str">
        <f>IFERROR(VLOOKUP(AK464,Table33[#All],4,FALSE),"")</f>
        <v/>
      </c>
      <c r="AK464">
        <f t="shared" si="109"/>
        <v>0</v>
      </c>
    </row>
    <row r="465" spans="23:37" x14ac:dyDescent="0.25">
      <c r="W465" t="str">
        <f t="shared" si="110"/>
        <v/>
      </c>
      <c r="X465" t="str">
        <f t="shared" si="102"/>
        <v/>
      </c>
      <c r="Y465" t="str">
        <f t="shared" si="103"/>
        <v/>
      </c>
      <c r="Z465" t="str">
        <f t="shared" si="104"/>
        <v/>
      </c>
      <c r="AA465" t="str">
        <f t="shared" si="105"/>
        <v/>
      </c>
      <c r="AB465" t="str">
        <f>IFERROR(VLOOKUP(AK465,Table33[#All],2,FALSE),"")</f>
        <v/>
      </c>
      <c r="AC465" t="str">
        <f t="shared" si="111"/>
        <v/>
      </c>
      <c r="AD465" t="str">
        <f t="shared" si="106"/>
        <v/>
      </c>
      <c r="AE465" t="str">
        <f>IF(B465="","",VLOOKUP(AD465,vlookup!$A$1:$B$12,2,FALSE))</f>
        <v/>
      </c>
      <c r="AF465" s="1" t="str">
        <f t="shared" si="107"/>
        <v/>
      </c>
      <c r="AG465" s="4" t="str">
        <f t="shared" si="108"/>
        <v/>
      </c>
      <c r="AH465" t="str">
        <f>IFERROR(VLOOKUP(AK465,Table33[#All],3,FALSE),"")</f>
        <v/>
      </c>
      <c r="AI465" t="str">
        <f>IFERROR(IF(AH465="enewsletters",IF(AF465+1&gt;VLOOKUP(AK465,Table33[#All],6,FALSE),VLOOKUP(AK465,Table33[#All],7,FALSE),VLOOKUP(AK465,Table33[#All],5,FALSE)),""),"")</f>
        <v/>
      </c>
      <c r="AJ465" t="str">
        <f>IFERROR(VLOOKUP(AK465,Table33[#All],4,FALSE),"")</f>
        <v/>
      </c>
      <c r="AK465">
        <f t="shared" si="109"/>
        <v>0</v>
      </c>
    </row>
    <row r="466" spans="23:37" x14ac:dyDescent="0.25">
      <c r="W466" t="str">
        <f t="shared" si="110"/>
        <v/>
      </c>
      <c r="X466" t="str">
        <f t="shared" si="102"/>
        <v/>
      </c>
      <c r="Y466" t="str">
        <f t="shared" si="103"/>
        <v/>
      </c>
      <c r="Z466" t="str">
        <f t="shared" si="104"/>
        <v/>
      </c>
      <c r="AA466" t="str">
        <f t="shared" si="105"/>
        <v/>
      </c>
      <c r="AB466" t="str">
        <f>IFERROR(VLOOKUP(AK466,Table33[#All],2,FALSE),"")</f>
        <v/>
      </c>
      <c r="AC466" t="str">
        <f t="shared" si="111"/>
        <v/>
      </c>
      <c r="AD466" t="str">
        <f t="shared" si="106"/>
        <v/>
      </c>
      <c r="AE466" t="str">
        <f>IF(B466="","",VLOOKUP(AD466,vlookup!$A$1:$B$12,2,FALSE))</f>
        <v/>
      </c>
      <c r="AF466" s="1" t="str">
        <f t="shared" si="107"/>
        <v/>
      </c>
      <c r="AG466" s="4" t="str">
        <f t="shared" si="108"/>
        <v/>
      </c>
      <c r="AH466" t="str">
        <f>IFERROR(VLOOKUP(AK466,Table33[#All],3,FALSE),"")</f>
        <v/>
      </c>
      <c r="AI466" t="str">
        <f>IFERROR(IF(AH466="enewsletters",IF(AF466+1&gt;VLOOKUP(AK466,Table33[#All],6,FALSE),VLOOKUP(AK466,Table33[#All],7,FALSE),VLOOKUP(AK466,Table33[#All],5,FALSE)),""),"")</f>
        <v/>
      </c>
      <c r="AJ466" t="str">
        <f>IFERROR(VLOOKUP(AK466,Table33[#All],4,FALSE),"")</f>
        <v/>
      </c>
      <c r="AK466">
        <f t="shared" si="109"/>
        <v>0</v>
      </c>
    </row>
    <row r="467" spans="23:37" x14ac:dyDescent="0.25">
      <c r="W467" t="str">
        <f t="shared" si="110"/>
        <v/>
      </c>
      <c r="X467" t="str">
        <f t="shared" si="102"/>
        <v/>
      </c>
      <c r="Y467" t="str">
        <f t="shared" si="103"/>
        <v/>
      </c>
      <c r="Z467" t="str">
        <f t="shared" si="104"/>
        <v/>
      </c>
      <c r="AA467" t="str">
        <f t="shared" si="105"/>
        <v/>
      </c>
      <c r="AB467" t="str">
        <f>IFERROR(VLOOKUP(AK467,Table33[#All],2,FALSE),"")</f>
        <v/>
      </c>
      <c r="AC467" t="str">
        <f t="shared" si="111"/>
        <v/>
      </c>
      <c r="AD467" t="str">
        <f t="shared" si="106"/>
        <v/>
      </c>
      <c r="AE467" t="str">
        <f>IF(B467="","",VLOOKUP(AD467,vlookup!$A$1:$B$12,2,FALSE))</f>
        <v/>
      </c>
      <c r="AF467" s="1" t="str">
        <f t="shared" si="107"/>
        <v/>
      </c>
      <c r="AG467" s="4" t="str">
        <f t="shared" si="108"/>
        <v/>
      </c>
      <c r="AH467" t="str">
        <f>IFERROR(VLOOKUP(AK467,Table33[#All],3,FALSE),"")</f>
        <v/>
      </c>
      <c r="AI467" t="str">
        <f>IFERROR(IF(AH467="enewsletters",IF(AF467+1&gt;VLOOKUP(AK467,Table33[#All],6,FALSE),VLOOKUP(AK467,Table33[#All],7,FALSE),VLOOKUP(AK467,Table33[#All],5,FALSE)),""),"")</f>
        <v/>
      </c>
      <c r="AJ467" t="str">
        <f>IFERROR(VLOOKUP(AK467,Table33[#All],4,FALSE),"")</f>
        <v/>
      </c>
      <c r="AK467">
        <f t="shared" si="109"/>
        <v>0</v>
      </c>
    </row>
    <row r="468" spans="23:37" x14ac:dyDescent="0.25">
      <c r="W468" t="str">
        <f t="shared" si="110"/>
        <v/>
      </c>
      <c r="X468" t="str">
        <f t="shared" si="102"/>
        <v/>
      </c>
      <c r="Y468" t="str">
        <f t="shared" si="103"/>
        <v/>
      </c>
      <c r="Z468" t="str">
        <f t="shared" si="104"/>
        <v/>
      </c>
      <c r="AA468" t="str">
        <f t="shared" si="105"/>
        <v/>
      </c>
      <c r="AB468" t="str">
        <f>IFERROR(VLOOKUP(AK468,Table33[#All],2,FALSE),"")</f>
        <v/>
      </c>
      <c r="AC468" t="str">
        <f t="shared" si="111"/>
        <v/>
      </c>
      <c r="AD468" t="str">
        <f t="shared" si="106"/>
        <v/>
      </c>
      <c r="AE468" t="str">
        <f>IF(B468="","",VLOOKUP(AD468,vlookup!$A$1:$B$12,2,FALSE))</f>
        <v/>
      </c>
      <c r="AF468" s="1" t="str">
        <f t="shared" si="107"/>
        <v/>
      </c>
      <c r="AG468" s="4" t="str">
        <f t="shared" si="108"/>
        <v/>
      </c>
      <c r="AH468" t="str">
        <f>IFERROR(VLOOKUP(AK468,Table33[#All],3,FALSE),"")</f>
        <v/>
      </c>
      <c r="AI468" t="str">
        <f>IFERROR(IF(AH468="enewsletters",IF(AF468+1&gt;VLOOKUP(AK468,Table33[#All],6,FALSE),VLOOKUP(AK468,Table33[#All],7,FALSE),VLOOKUP(AK468,Table33[#All],5,FALSE)),""),"")</f>
        <v/>
      </c>
      <c r="AJ468" t="str">
        <f>IFERROR(VLOOKUP(AK468,Table33[#All],4,FALSE),"")</f>
        <v/>
      </c>
      <c r="AK468">
        <f t="shared" si="109"/>
        <v>0</v>
      </c>
    </row>
    <row r="469" spans="23:37" x14ac:dyDescent="0.25">
      <c r="W469" t="str">
        <f t="shared" si="110"/>
        <v/>
      </c>
      <c r="X469" t="str">
        <f t="shared" si="102"/>
        <v/>
      </c>
      <c r="Y469" t="str">
        <f t="shared" si="103"/>
        <v/>
      </c>
      <c r="Z469" t="str">
        <f t="shared" si="104"/>
        <v/>
      </c>
      <c r="AA469" t="str">
        <f t="shared" si="105"/>
        <v/>
      </c>
      <c r="AB469" t="str">
        <f>IFERROR(VLOOKUP(AK469,Table33[#All],2,FALSE),"")</f>
        <v/>
      </c>
      <c r="AC469" t="str">
        <f t="shared" si="111"/>
        <v/>
      </c>
      <c r="AD469" t="str">
        <f t="shared" si="106"/>
        <v/>
      </c>
      <c r="AE469" t="str">
        <f>IF(B469="","",VLOOKUP(AD469,vlookup!$A$1:$B$12,2,FALSE))</f>
        <v/>
      </c>
      <c r="AF469" s="1" t="str">
        <f t="shared" si="107"/>
        <v/>
      </c>
      <c r="AG469" s="4" t="str">
        <f t="shared" si="108"/>
        <v/>
      </c>
      <c r="AH469" t="str">
        <f>IFERROR(VLOOKUP(AK469,Table33[#All],3,FALSE),"")</f>
        <v/>
      </c>
      <c r="AI469" t="str">
        <f>IFERROR(IF(AH469="enewsletters",IF(AF469+1&gt;VLOOKUP(AK469,Table33[#All],6,FALSE),VLOOKUP(AK469,Table33[#All],7,FALSE),VLOOKUP(AK469,Table33[#All],5,FALSE)),""),"")</f>
        <v/>
      </c>
      <c r="AJ469" t="str">
        <f>IFERROR(VLOOKUP(AK469,Table33[#All],4,FALSE),"")</f>
        <v/>
      </c>
      <c r="AK469">
        <f t="shared" si="109"/>
        <v>0</v>
      </c>
    </row>
    <row r="470" spans="23:37" x14ac:dyDescent="0.25">
      <c r="W470" t="str">
        <f t="shared" si="110"/>
        <v/>
      </c>
      <c r="X470" t="str">
        <f t="shared" si="102"/>
        <v/>
      </c>
      <c r="Y470" t="str">
        <f t="shared" si="103"/>
        <v/>
      </c>
      <c r="Z470" t="str">
        <f t="shared" si="104"/>
        <v/>
      </c>
      <c r="AA470" t="str">
        <f t="shared" si="105"/>
        <v/>
      </c>
      <c r="AB470" t="str">
        <f>IFERROR(VLOOKUP(AK470,Table33[#All],2,FALSE),"")</f>
        <v/>
      </c>
      <c r="AC470" t="str">
        <f t="shared" si="111"/>
        <v/>
      </c>
      <c r="AD470" t="str">
        <f t="shared" si="106"/>
        <v/>
      </c>
      <c r="AE470" t="str">
        <f>IF(B470="","",VLOOKUP(AD470,vlookup!$A$1:$B$12,2,FALSE))</f>
        <v/>
      </c>
      <c r="AF470" s="1" t="str">
        <f t="shared" si="107"/>
        <v/>
      </c>
      <c r="AG470" s="4" t="str">
        <f t="shared" si="108"/>
        <v/>
      </c>
      <c r="AH470" t="str">
        <f>IFERROR(VLOOKUP(AK470,Table33[#All],3,FALSE),"")</f>
        <v/>
      </c>
      <c r="AI470" t="str">
        <f>IFERROR(IF(AH470="enewsletters",IF(AF470+1&gt;VLOOKUP(AK470,Table33[#All],6,FALSE),VLOOKUP(AK470,Table33[#All],7,FALSE),VLOOKUP(AK470,Table33[#All],5,FALSE)),""),"")</f>
        <v/>
      </c>
      <c r="AJ470" t="str">
        <f>IFERROR(VLOOKUP(AK470,Table33[#All],4,FALSE),"")</f>
        <v/>
      </c>
      <c r="AK470">
        <f t="shared" si="109"/>
        <v>0</v>
      </c>
    </row>
    <row r="471" spans="23:37" x14ac:dyDescent="0.25">
      <c r="W471" t="str">
        <f t="shared" si="110"/>
        <v/>
      </c>
      <c r="X471" t="str">
        <f t="shared" si="102"/>
        <v/>
      </c>
      <c r="Y471" t="str">
        <f t="shared" si="103"/>
        <v/>
      </c>
      <c r="Z471" t="str">
        <f t="shared" si="104"/>
        <v/>
      </c>
      <c r="AA471" t="str">
        <f t="shared" si="105"/>
        <v/>
      </c>
      <c r="AB471" t="str">
        <f>IFERROR(VLOOKUP(AK471,Table33[#All],2,FALSE),"")</f>
        <v/>
      </c>
      <c r="AC471" t="str">
        <f t="shared" si="111"/>
        <v/>
      </c>
      <c r="AD471" t="str">
        <f t="shared" si="106"/>
        <v/>
      </c>
      <c r="AE471" t="str">
        <f>IF(B471="","",VLOOKUP(AD471,vlookup!$A$1:$B$12,2,FALSE))</f>
        <v/>
      </c>
      <c r="AF471" s="1" t="str">
        <f t="shared" si="107"/>
        <v/>
      </c>
      <c r="AG471" s="4" t="str">
        <f t="shared" si="108"/>
        <v/>
      </c>
      <c r="AH471" t="str">
        <f>IFERROR(VLOOKUP(AK471,Table33[#All],3,FALSE),"")</f>
        <v/>
      </c>
      <c r="AI471" t="str">
        <f>IFERROR(IF(AH471="enewsletters",IF(AF471+1&gt;VLOOKUP(AK471,Table33[#All],6,FALSE),VLOOKUP(AK471,Table33[#All],7,FALSE),VLOOKUP(AK471,Table33[#All],5,FALSE)),""),"")</f>
        <v/>
      </c>
      <c r="AJ471" t="str">
        <f>IFERROR(VLOOKUP(AK471,Table33[#All],4,FALSE),"")</f>
        <v/>
      </c>
      <c r="AK471">
        <f t="shared" si="109"/>
        <v>0</v>
      </c>
    </row>
    <row r="472" spans="23:37" x14ac:dyDescent="0.25">
      <c r="W472" t="str">
        <f t="shared" si="110"/>
        <v/>
      </c>
      <c r="X472" t="str">
        <f t="shared" si="102"/>
        <v/>
      </c>
      <c r="Y472" t="str">
        <f t="shared" si="103"/>
        <v/>
      </c>
      <c r="Z472" t="str">
        <f t="shared" si="104"/>
        <v/>
      </c>
      <c r="AA472" t="str">
        <f t="shared" si="105"/>
        <v/>
      </c>
      <c r="AB472" t="str">
        <f>IFERROR(VLOOKUP(AK472,Table33[#All],2,FALSE),"")</f>
        <v/>
      </c>
      <c r="AC472" t="str">
        <f t="shared" si="111"/>
        <v/>
      </c>
      <c r="AD472" t="str">
        <f t="shared" si="106"/>
        <v/>
      </c>
      <c r="AE472" t="str">
        <f>IF(B472="","",VLOOKUP(AD472,vlookup!$A$1:$B$12,2,FALSE))</f>
        <v/>
      </c>
      <c r="AF472" s="1" t="str">
        <f t="shared" si="107"/>
        <v/>
      </c>
      <c r="AG472" s="4" t="str">
        <f t="shared" si="108"/>
        <v/>
      </c>
      <c r="AH472" t="str">
        <f>IFERROR(VLOOKUP(AK472,Table33[#All],3,FALSE),"")</f>
        <v/>
      </c>
      <c r="AI472" t="str">
        <f>IFERROR(IF(AH472="enewsletters",IF(AF472+1&gt;VLOOKUP(AK472,Table33[#All],6,FALSE),VLOOKUP(AK472,Table33[#All],7,FALSE),VLOOKUP(AK472,Table33[#All],5,FALSE)),""),"")</f>
        <v/>
      </c>
      <c r="AJ472" t="str">
        <f>IFERROR(VLOOKUP(AK472,Table33[#All],4,FALSE),"")</f>
        <v/>
      </c>
      <c r="AK472">
        <f t="shared" si="109"/>
        <v>0</v>
      </c>
    </row>
    <row r="473" spans="23:37" x14ac:dyDescent="0.25">
      <c r="W473" t="str">
        <f t="shared" si="110"/>
        <v/>
      </c>
      <c r="X473" t="str">
        <f t="shared" si="102"/>
        <v/>
      </c>
      <c r="Y473" t="str">
        <f t="shared" si="103"/>
        <v/>
      </c>
      <c r="Z473" t="str">
        <f t="shared" si="104"/>
        <v/>
      </c>
      <c r="AA473" t="str">
        <f t="shared" si="105"/>
        <v/>
      </c>
      <c r="AB473" t="str">
        <f>IFERROR(VLOOKUP(AK473,Table33[#All],2,FALSE),"")</f>
        <v/>
      </c>
      <c r="AC473" t="str">
        <f t="shared" si="111"/>
        <v/>
      </c>
      <c r="AD473" t="str">
        <f t="shared" si="106"/>
        <v/>
      </c>
      <c r="AE473" t="str">
        <f>IF(B473="","",VLOOKUP(AD473,vlookup!$A$1:$B$12,2,FALSE))</f>
        <v/>
      </c>
      <c r="AF473" s="1" t="str">
        <f t="shared" si="107"/>
        <v/>
      </c>
      <c r="AG473" s="4" t="str">
        <f t="shared" si="108"/>
        <v/>
      </c>
      <c r="AH473" t="str">
        <f>IFERROR(VLOOKUP(AK473,Table33[#All],3,FALSE),"")</f>
        <v/>
      </c>
      <c r="AI473" t="str">
        <f>IFERROR(IF(AH473="enewsletters",IF(AF473+1&gt;VLOOKUP(AK473,Table33[#All],6,FALSE),VLOOKUP(AK473,Table33[#All],7,FALSE),VLOOKUP(AK473,Table33[#All],5,FALSE)),""),"")</f>
        <v/>
      </c>
      <c r="AJ473" t="str">
        <f>IFERROR(VLOOKUP(AK473,Table33[#All],4,FALSE),"")</f>
        <v/>
      </c>
      <c r="AK473">
        <f t="shared" si="109"/>
        <v>0</v>
      </c>
    </row>
    <row r="474" spans="23:37" x14ac:dyDescent="0.25">
      <c r="W474" t="str">
        <f t="shared" si="110"/>
        <v/>
      </c>
      <c r="X474" t="str">
        <f t="shared" si="102"/>
        <v/>
      </c>
      <c r="Y474" t="str">
        <f t="shared" si="103"/>
        <v/>
      </c>
      <c r="Z474" t="str">
        <f t="shared" si="104"/>
        <v/>
      </c>
      <c r="AA474" t="str">
        <f t="shared" si="105"/>
        <v/>
      </c>
      <c r="AB474" t="str">
        <f>IFERROR(VLOOKUP(AK474,Table33[#All],2,FALSE),"")</f>
        <v/>
      </c>
      <c r="AC474" t="str">
        <f t="shared" si="111"/>
        <v/>
      </c>
      <c r="AD474" t="str">
        <f t="shared" si="106"/>
        <v/>
      </c>
      <c r="AE474" t="str">
        <f>IF(B474="","",VLOOKUP(AD474,vlookup!$A$1:$B$12,2,FALSE))</f>
        <v/>
      </c>
      <c r="AF474" s="1" t="str">
        <f t="shared" si="107"/>
        <v/>
      </c>
      <c r="AG474" s="4" t="str">
        <f t="shared" si="108"/>
        <v/>
      </c>
      <c r="AH474" t="str">
        <f>IFERROR(VLOOKUP(AK474,Table33[#All],3,FALSE),"")</f>
        <v/>
      </c>
      <c r="AI474" t="str">
        <f>IFERROR(IF(AH474="enewsletters",IF(AF474+1&gt;VLOOKUP(AK474,Table33[#All],6,FALSE),VLOOKUP(AK474,Table33[#All],7,FALSE),VLOOKUP(AK474,Table33[#All],5,FALSE)),""),"")</f>
        <v/>
      </c>
      <c r="AJ474" t="str">
        <f>IFERROR(VLOOKUP(AK474,Table33[#All],4,FALSE),"")</f>
        <v/>
      </c>
      <c r="AK474">
        <f t="shared" si="109"/>
        <v>0</v>
      </c>
    </row>
    <row r="475" spans="23:37" x14ac:dyDescent="0.25">
      <c r="W475" t="str">
        <f t="shared" si="110"/>
        <v/>
      </c>
      <c r="X475" t="str">
        <f t="shared" si="102"/>
        <v/>
      </c>
      <c r="Y475" t="str">
        <f t="shared" si="103"/>
        <v/>
      </c>
      <c r="Z475" t="str">
        <f t="shared" si="104"/>
        <v/>
      </c>
      <c r="AA475" t="str">
        <f t="shared" si="105"/>
        <v/>
      </c>
      <c r="AB475" t="str">
        <f>IFERROR(VLOOKUP(AK475,Table33[#All],2,FALSE),"")</f>
        <v/>
      </c>
      <c r="AC475" t="str">
        <f t="shared" si="111"/>
        <v/>
      </c>
      <c r="AD475" t="str">
        <f t="shared" si="106"/>
        <v/>
      </c>
      <c r="AE475" t="str">
        <f>IF(B475="","",VLOOKUP(AD475,vlookup!$A$1:$B$12,2,FALSE))</f>
        <v/>
      </c>
      <c r="AF475" s="1" t="str">
        <f t="shared" si="107"/>
        <v/>
      </c>
      <c r="AG475" s="4" t="str">
        <f t="shared" si="108"/>
        <v/>
      </c>
      <c r="AH475" t="str">
        <f>IFERROR(VLOOKUP(AK475,Table33[#All],3,FALSE),"")</f>
        <v/>
      </c>
      <c r="AI475" t="str">
        <f>IFERROR(IF(AH475="enewsletters",IF(AF475+1&gt;VLOOKUP(AK475,Table33[#All],6,FALSE),VLOOKUP(AK475,Table33[#All],7,FALSE),VLOOKUP(AK475,Table33[#All],5,FALSE)),""),"")</f>
        <v/>
      </c>
      <c r="AJ475" t="str">
        <f>IFERROR(VLOOKUP(AK475,Table33[#All],4,FALSE),"")</f>
        <v/>
      </c>
      <c r="AK475">
        <f t="shared" si="109"/>
        <v>0</v>
      </c>
    </row>
    <row r="476" spans="23:37" x14ac:dyDescent="0.25">
      <c r="W476" t="str">
        <f t="shared" si="110"/>
        <v/>
      </c>
      <c r="X476" t="str">
        <f t="shared" si="102"/>
        <v/>
      </c>
      <c r="Y476" t="str">
        <f t="shared" si="103"/>
        <v/>
      </c>
      <c r="Z476" t="str">
        <f t="shared" si="104"/>
        <v/>
      </c>
      <c r="AA476" t="str">
        <f t="shared" si="105"/>
        <v/>
      </c>
      <c r="AB476" t="str">
        <f>IFERROR(VLOOKUP(AK476,Table33[#All],2,FALSE),"")</f>
        <v/>
      </c>
      <c r="AC476" t="str">
        <f t="shared" si="111"/>
        <v/>
      </c>
      <c r="AD476" t="str">
        <f t="shared" si="106"/>
        <v/>
      </c>
      <c r="AE476" t="str">
        <f>IF(B476="","",VLOOKUP(AD476,vlookup!$A$1:$B$12,2,FALSE))</f>
        <v/>
      </c>
      <c r="AF476" s="1" t="str">
        <f t="shared" si="107"/>
        <v/>
      </c>
      <c r="AG476" s="4" t="str">
        <f t="shared" si="108"/>
        <v/>
      </c>
      <c r="AH476" t="str">
        <f>IFERROR(VLOOKUP(AK476,Table33[#All],3,FALSE),"")</f>
        <v/>
      </c>
      <c r="AI476" t="str">
        <f>IFERROR(IF(AH476="enewsletters",IF(AF476+1&gt;VLOOKUP(AK476,Table33[#All],6,FALSE),VLOOKUP(AK476,Table33[#All],7,FALSE),VLOOKUP(AK476,Table33[#All],5,FALSE)),""),"")</f>
        <v/>
      </c>
      <c r="AJ476" t="str">
        <f>IFERROR(VLOOKUP(AK476,Table33[#All],4,FALSE),"")</f>
        <v/>
      </c>
      <c r="AK476">
        <f t="shared" si="109"/>
        <v>0</v>
      </c>
    </row>
    <row r="477" spans="23:37" x14ac:dyDescent="0.25">
      <c r="W477" t="str">
        <f t="shared" si="110"/>
        <v/>
      </c>
      <c r="X477" t="str">
        <f t="shared" si="102"/>
        <v/>
      </c>
      <c r="Y477" t="str">
        <f t="shared" si="103"/>
        <v/>
      </c>
      <c r="Z477" t="str">
        <f t="shared" si="104"/>
        <v/>
      </c>
      <c r="AA477" t="str">
        <f t="shared" si="105"/>
        <v/>
      </c>
      <c r="AB477" t="str">
        <f>IFERROR(VLOOKUP(AK477,Table33[#All],2,FALSE),"")</f>
        <v/>
      </c>
      <c r="AC477" t="str">
        <f t="shared" si="111"/>
        <v/>
      </c>
      <c r="AD477" t="str">
        <f t="shared" si="106"/>
        <v/>
      </c>
      <c r="AE477" t="str">
        <f>IF(B477="","",VLOOKUP(AD477,vlookup!$A$1:$B$12,2,FALSE))</f>
        <v/>
      </c>
      <c r="AF477" s="1" t="str">
        <f t="shared" si="107"/>
        <v/>
      </c>
      <c r="AG477" s="4" t="str">
        <f t="shared" si="108"/>
        <v/>
      </c>
      <c r="AH477" t="str">
        <f>IFERROR(VLOOKUP(AK477,Table33[#All],3,FALSE),"")</f>
        <v/>
      </c>
      <c r="AI477" t="str">
        <f>IFERROR(IF(AH477="enewsletters",IF(AF477+1&gt;VLOOKUP(AK477,Table33[#All],6,FALSE),VLOOKUP(AK477,Table33[#All],7,FALSE),VLOOKUP(AK477,Table33[#All],5,FALSE)),""),"")</f>
        <v/>
      </c>
      <c r="AJ477" t="str">
        <f>IFERROR(VLOOKUP(AK477,Table33[#All],4,FALSE),"")</f>
        <v/>
      </c>
      <c r="AK477">
        <f t="shared" si="109"/>
        <v>0</v>
      </c>
    </row>
    <row r="478" spans="23:37" x14ac:dyDescent="0.25">
      <c r="W478" t="str">
        <f t="shared" si="110"/>
        <v/>
      </c>
      <c r="X478" t="str">
        <f t="shared" si="102"/>
        <v/>
      </c>
      <c r="Y478" t="str">
        <f t="shared" si="103"/>
        <v/>
      </c>
      <c r="Z478" t="str">
        <f t="shared" si="104"/>
        <v/>
      </c>
      <c r="AA478" t="str">
        <f t="shared" si="105"/>
        <v/>
      </c>
      <c r="AB478" t="str">
        <f>IFERROR(VLOOKUP(AK478,Table33[#All],2,FALSE),"")</f>
        <v/>
      </c>
      <c r="AC478" t="str">
        <f t="shared" si="111"/>
        <v/>
      </c>
      <c r="AD478" t="str">
        <f t="shared" si="106"/>
        <v/>
      </c>
      <c r="AE478" t="str">
        <f>IF(B478="","",VLOOKUP(AD478,vlookup!$A$1:$B$12,2,FALSE))</f>
        <v/>
      </c>
      <c r="AF478" s="1" t="str">
        <f t="shared" si="107"/>
        <v/>
      </c>
      <c r="AG478" s="4" t="str">
        <f t="shared" si="108"/>
        <v/>
      </c>
      <c r="AH478" t="str">
        <f>IFERROR(VLOOKUP(AK478,Table33[#All],3,FALSE),"")</f>
        <v/>
      </c>
      <c r="AI478" t="str">
        <f>IFERROR(IF(AH478="enewsletters",IF(AF478+1&gt;VLOOKUP(AK478,Table33[#All],6,FALSE),VLOOKUP(AK478,Table33[#All],7,FALSE),VLOOKUP(AK478,Table33[#All],5,FALSE)),""),"")</f>
        <v/>
      </c>
      <c r="AJ478" t="str">
        <f>IFERROR(VLOOKUP(AK478,Table33[#All],4,FALSE),"")</f>
        <v/>
      </c>
      <c r="AK478">
        <f t="shared" si="109"/>
        <v>0</v>
      </c>
    </row>
    <row r="479" spans="23:37" x14ac:dyDescent="0.25">
      <c r="W479" t="str">
        <f t="shared" si="110"/>
        <v/>
      </c>
      <c r="X479" t="str">
        <f t="shared" si="102"/>
        <v/>
      </c>
      <c r="Y479" t="str">
        <f t="shared" si="103"/>
        <v/>
      </c>
      <c r="Z479" t="str">
        <f t="shared" si="104"/>
        <v/>
      </c>
      <c r="AA479" t="str">
        <f t="shared" si="105"/>
        <v/>
      </c>
      <c r="AB479" t="str">
        <f>IFERROR(VLOOKUP(AK479,Table33[#All],2,FALSE),"")</f>
        <v/>
      </c>
      <c r="AC479" t="str">
        <f t="shared" si="111"/>
        <v/>
      </c>
      <c r="AD479" t="str">
        <f t="shared" si="106"/>
        <v/>
      </c>
      <c r="AE479" t="str">
        <f>IF(B479="","",VLOOKUP(AD479,vlookup!$A$1:$B$12,2,FALSE))</f>
        <v/>
      </c>
      <c r="AF479" s="1" t="str">
        <f t="shared" si="107"/>
        <v/>
      </c>
      <c r="AG479" s="4" t="str">
        <f t="shared" si="108"/>
        <v/>
      </c>
      <c r="AH479" t="str">
        <f>IFERROR(VLOOKUP(AK479,Table33[#All],3,FALSE),"")</f>
        <v/>
      </c>
      <c r="AI479" t="str">
        <f>IFERROR(IF(AH479="enewsletters",IF(AF479+1&gt;VLOOKUP(AK479,Table33[#All],6,FALSE),VLOOKUP(AK479,Table33[#All],7,FALSE),VLOOKUP(AK479,Table33[#All],5,FALSE)),""),"")</f>
        <v/>
      </c>
      <c r="AJ479" t="str">
        <f>IFERROR(VLOOKUP(AK479,Table33[#All],4,FALSE),"")</f>
        <v/>
      </c>
      <c r="AK479">
        <f t="shared" si="109"/>
        <v>0</v>
      </c>
    </row>
    <row r="480" spans="23:37" x14ac:dyDescent="0.25">
      <c r="W480" t="str">
        <f t="shared" si="110"/>
        <v/>
      </c>
      <c r="X480" t="str">
        <f t="shared" si="102"/>
        <v/>
      </c>
      <c r="Y480" t="str">
        <f t="shared" si="103"/>
        <v/>
      </c>
      <c r="Z480" t="str">
        <f t="shared" si="104"/>
        <v/>
      </c>
      <c r="AA480" t="str">
        <f t="shared" si="105"/>
        <v/>
      </c>
      <c r="AB480" t="str">
        <f>IFERROR(VLOOKUP(AK480,Table33[#All],2,FALSE),"")</f>
        <v/>
      </c>
      <c r="AC480" t="str">
        <f t="shared" si="111"/>
        <v/>
      </c>
      <c r="AD480" t="str">
        <f t="shared" si="106"/>
        <v/>
      </c>
      <c r="AE480" t="str">
        <f>IF(B480="","",VLOOKUP(AD480,vlookup!$A$1:$B$12,2,FALSE))</f>
        <v/>
      </c>
      <c r="AF480" s="1" t="str">
        <f t="shared" si="107"/>
        <v/>
      </c>
      <c r="AG480" s="4" t="str">
        <f t="shared" si="108"/>
        <v/>
      </c>
      <c r="AH480" t="str">
        <f>IFERROR(VLOOKUP(AK480,Table33[#All],3,FALSE),"")</f>
        <v/>
      </c>
      <c r="AI480" t="str">
        <f>IFERROR(IF(AH480="enewsletters",IF(AF480+1&gt;VLOOKUP(AK480,Table33[#All],6,FALSE),VLOOKUP(AK480,Table33[#All],7,FALSE),VLOOKUP(AK480,Table33[#All],5,FALSE)),""),"")</f>
        <v/>
      </c>
      <c r="AJ480" t="str">
        <f>IFERROR(VLOOKUP(AK480,Table33[#All],4,FALSE),"")</f>
        <v/>
      </c>
      <c r="AK480">
        <f t="shared" si="109"/>
        <v>0</v>
      </c>
    </row>
    <row r="481" spans="23:37" x14ac:dyDescent="0.25">
      <c r="W481" t="str">
        <f t="shared" si="110"/>
        <v/>
      </c>
      <c r="X481" t="str">
        <f t="shared" si="102"/>
        <v/>
      </c>
      <c r="Y481" t="str">
        <f t="shared" si="103"/>
        <v/>
      </c>
      <c r="Z481" t="str">
        <f t="shared" si="104"/>
        <v/>
      </c>
      <c r="AA481" t="str">
        <f t="shared" si="105"/>
        <v/>
      </c>
      <c r="AB481" t="str">
        <f>IFERROR(VLOOKUP(AK481,Table33[#All],2,FALSE),"")</f>
        <v/>
      </c>
      <c r="AC481" t="str">
        <f t="shared" si="111"/>
        <v/>
      </c>
      <c r="AD481" t="str">
        <f t="shared" si="106"/>
        <v/>
      </c>
      <c r="AE481" t="str">
        <f>IF(B481="","",VLOOKUP(AD481,vlookup!$A$1:$B$12,2,FALSE))</f>
        <v/>
      </c>
      <c r="AF481" s="1" t="str">
        <f t="shared" si="107"/>
        <v/>
      </c>
      <c r="AG481" s="4" t="str">
        <f t="shared" si="108"/>
        <v/>
      </c>
      <c r="AH481" t="str">
        <f>IFERROR(VLOOKUP(AK481,Table33[#All],3,FALSE),"")</f>
        <v/>
      </c>
      <c r="AI481" t="str">
        <f>IFERROR(IF(AH481="enewsletters",IF(AF481+1&gt;VLOOKUP(AK481,Table33[#All],6,FALSE),VLOOKUP(AK481,Table33[#All],7,FALSE),VLOOKUP(AK481,Table33[#All],5,FALSE)),""),"")</f>
        <v/>
      </c>
      <c r="AJ481" t="str">
        <f>IFERROR(VLOOKUP(AK481,Table33[#All],4,FALSE),"")</f>
        <v/>
      </c>
      <c r="AK481">
        <f t="shared" si="109"/>
        <v>0</v>
      </c>
    </row>
    <row r="482" spans="23:37" x14ac:dyDescent="0.25">
      <c r="W482" t="str">
        <f t="shared" si="110"/>
        <v/>
      </c>
      <c r="X482" t="str">
        <f t="shared" si="102"/>
        <v/>
      </c>
      <c r="Y482" t="str">
        <f t="shared" si="103"/>
        <v/>
      </c>
      <c r="Z482" t="str">
        <f t="shared" si="104"/>
        <v/>
      </c>
      <c r="AA482" t="str">
        <f t="shared" si="105"/>
        <v/>
      </c>
      <c r="AB482" t="str">
        <f>IFERROR(VLOOKUP(AK482,Table33[#All],2,FALSE),"")</f>
        <v/>
      </c>
      <c r="AC482" t="str">
        <f t="shared" si="111"/>
        <v/>
      </c>
      <c r="AD482" t="str">
        <f t="shared" si="106"/>
        <v/>
      </c>
      <c r="AE482" t="str">
        <f>IF(B482="","",VLOOKUP(AD482,vlookup!$A$1:$B$12,2,FALSE))</f>
        <v/>
      </c>
      <c r="AF482" s="1" t="str">
        <f t="shared" si="107"/>
        <v/>
      </c>
      <c r="AG482" s="4" t="str">
        <f t="shared" si="108"/>
        <v/>
      </c>
      <c r="AH482" t="str">
        <f>IFERROR(VLOOKUP(AK482,Table33[#All],3,FALSE),"")</f>
        <v/>
      </c>
      <c r="AI482" t="str">
        <f>IFERROR(IF(AH482="enewsletters",IF(AF482+1&gt;VLOOKUP(AK482,Table33[#All],6,FALSE),VLOOKUP(AK482,Table33[#All],7,FALSE),VLOOKUP(AK482,Table33[#All],5,FALSE)),""),"")</f>
        <v/>
      </c>
      <c r="AJ482" t="str">
        <f>IFERROR(VLOOKUP(AK482,Table33[#All],4,FALSE),"")</f>
        <v/>
      </c>
      <c r="AK482">
        <f t="shared" si="109"/>
        <v>0</v>
      </c>
    </row>
    <row r="483" spans="23:37" x14ac:dyDescent="0.25">
      <c r="W483" t="str">
        <f t="shared" si="110"/>
        <v/>
      </c>
      <c r="X483" t="str">
        <f t="shared" si="102"/>
        <v/>
      </c>
      <c r="Y483" t="str">
        <f t="shared" si="103"/>
        <v/>
      </c>
      <c r="Z483" t="str">
        <f t="shared" si="104"/>
        <v/>
      </c>
      <c r="AA483" t="str">
        <f t="shared" si="105"/>
        <v/>
      </c>
      <c r="AB483" t="str">
        <f>IFERROR(VLOOKUP(AK483,Table33[#All],2,FALSE),"")</f>
        <v/>
      </c>
      <c r="AC483" t="str">
        <f t="shared" si="111"/>
        <v/>
      </c>
      <c r="AD483" t="str">
        <f t="shared" si="106"/>
        <v/>
      </c>
      <c r="AE483" t="str">
        <f>IF(B483="","",VLOOKUP(AD483,vlookup!$A$1:$B$12,2,FALSE))</f>
        <v/>
      </c>
      <c r="AF483" s="1" t="str">
        <f t="shared" si="107"/>
        <v/>
      </c>
      <c r="AG483" s="4" t="str">
        <f t="shared" si="108"/>
        <v/>
      </c>
      <c r="AH483" t="str">
        <f>IFERROR(VLOOKUP(AK483,Table33[#All],3,FALSE),"")</f>
        <v/>
      </c>
      <c r="AI483" t="str">
        <f>IFERROR(IF(AH483="enewsletters",IF(AF483+1&gt;VLOOKUP(AK483,Table33[#All],6,FALSE),VLOOKUP(AK483,Table33[#All],7,FALSE),VLOOKUP(AK483,Table33[#All],5,FALSE)),""),"")</f>
        <v/>
      </c>
      <c r="AJ483" t="str">
        <f>IFERROR(VLOOKUP(AK483,Table33[#All],4,FALSE),"")</f>
        <v/>
      </c>
      <c r="AK483">
        <f t="shared" si="109"/>
        <v>0</v>
      </c>
    </row>
    <row r="484" spans="23:37" x14ac:dyDescent="0.25">
      <c r="W484" t="str">
        <f t="shared" si="110"/>
        <v/>
      </c>
      <c r="X484" t="str">
        <f t="shared" si="102"/>
        <v/>
      </c>
      <c r="Y484" t="str">
        <f t="shared" si="103"/>
        <v/>
      </c>
      <c r="Z484" t="str">
        <f t="shared" si="104"/>
        <v/>
      </c>
      <c r="AA484" t="str">
        <f t="shared" si="105"/>
        <v/>
      </c>
      <c r="AB484" t="str">
        <f>IFERROR(VLOOKUP(AK484,Table33[#All],2,FALSE),"")</f>
        <v/>
      </c>
      <c r="AC484" t="str">
        <f t="shared" si="111"/>
        <v/>
      </c>
      <c r="AD484" t="str">
        <f t="shared" si="106"/>
        <v/>
      </c>
      <c r="AE484" t="str">
        <f>IF(B484="","",VLOOKUP(AD484,vlookup!$A$1:$B$12,2,FALSE))</f>
        <v/>
      </c>
      <c r="AF484" s="1" t="str">
        <f t="shared" si="107"/>
        <v/>
      </c>
      <c r="AG484" s="4" t="str">
        <f t="shared" si="108"/>
        <v/>
      </c>
      <c r="AH484" t="str">
        <f>IFERROR(VLOOKUP(AK484,Table33[#All],3,FALSE),"")</f>
        <v/>
      </c>
      <c r="AI484" t="str">
        <f>IFERROR(IF(AH484="enewsletters",IF(AF484+1&gt;VLOOKUP(AK484,Table33[#All],6,FALSE),VLOOKUP(AK484,Table33[#All],7,FALSE),VLOOKUP(AK484,Table33[#All],5,FALSE)),""),"")</f>
        <v/>
      </c>
      <c r="AJ484" t="str">
        <f>IFERROR(VLOOKUP(AK484,Table33[#All],4,FALSE),"")</f>
        <v/>
      </c>
      <c r="AK484">
        <f t="shared" si="109"/>
        <v>0</v>
      </c>
    </row>
    <row r="485" spans="23:37" x14ac:dyDescent="0.25">
      <c r="W485" t="str">
        <f t="shared" si="110"/>
        <v/>
      </c>
      <c r="X485" t="str">
        <f t="shared" si="102"/>
        <v/>
      </c>
      <c r="Y485" t="str">
        <f t="shared" si="103"/>
        <v/>
      </c>
      <c r="Z485" t="str">
        <f t="shared" si="104"/>
        <v/>
      </c>
      <c r="AA485" t="str">
        <f t="shared" si="105"/>
        <v/>
      </c>
      <c r="AB485" t="str">
        <f>IFERROR(VLOOKUP(AK485,Table33[#All],2,FALSE),"")</f>
        <v/>
      </c>
      <c r="AC485" t="str">
        <f t="shared" si="111"/>
        <v/>
      </c>
      <c r="AD485" t="str">
        <f t="shared" si="106"/>
        <v/>
      </c>
      <c r="AE485" t="str">
        <f>IF(B485="","",VLOOKUP(AD485,vlookup!$A$1:$B$12,2,FALSE))</f>
        <v/>
      </c>
      <c r="AF485" s="1" t="str">
        <f t="shared" si="107"/>
        <v/>
      </c>
      <c r="AG485" s="4" t="str">
        <f t="shared" si="108"/>
        <v/>
      </c>
      <c r="AH485" t="str">
        <f>IFERROR(VLOOKUP(AK485,Table33[#All],3,FALSE),"")</f>
        <v/>
      </c>
      <c r="AI485" t="str">
        <f>IFERROR(IF(AH485="enewsletters",IF(AF485+1&gt;VLOOKUP(AK485,Table33[#All],6,FALSE),VLOOKUP(AK485,Table33[#All],7,FALSE),VLOOKUP(AK485,Table33[#All],5,FALSE)),""),"")</f>
        <v/>
      </c>
      <c r="AJ485" t="str">
        <f>IFERROR(VLOOKUP(AK485,Table33[#All],4,FALSE),"")</f>
        <v/>
      </c>
      <c r="AK485">
        <f t="shared" si="109"/>
        <v>0</v>
      </c>
    </row>
    <row r="486" spans="23:37" x14ac:dyDescent="0.25">
      <c r="W486" t="str">
        <f t="shared" si="110"/>
        <v/>
      </c>
      <c r="X486" t="str">
        <f t="shared" si="102"/>
        <v/>
      </c>
      <c r="Y486" t="str">
        <f t="shared" si="103"/>
        <v/>
      </c>
      <c r="Z486" t="str">
        <f t="shared" si="104"/>
        <v/>
      </c>
      <c r="AA486" t="str">
        <f t="shared" si="105"/>
        <v/>
      </c>
      <c r="AB486" t="str">
        <f>IFERROR(VLOOKUP(AK486,Table33[#All],2,FALSE),"")</f>
        <v/>
      </c>
      <c r="AC486" t="str">
        <f t="shared" si="111"/>
        <v/>
      </c>
      <c r="AD486" t="str">
        <f t="shared" si="106"/>
        <v/>
      </c>
      <c r="AE486" t="str">
        <f>IF(B486="","",VLOOKUP(AD486,vlookup!$A$1:$B$12,2,FALSE))</f>
        <v/>
      </c>
      <c r="AF486" s="1" t="str">
        <f t="shared" si="107"/>
        <v/>
      </c>
      <c r="AG486" s="4" t="str">
        <f t="shared" si="108"/>
        <v/>
      </c>
      <c r="AH486" t="str">
        <f>IFERROR(VLOOKUP(AK486,Table33[#All],3,FALSE),"")</f>
        <v/>
      </c>
      <c r="AI486" t="str">
        <f>IFERROR(IF(AH486="enewsletters",IF(AF486+1&gt;VLOOKUP(AK486,Table33[#All],6,FALSE),VLOOKUP(AK486,Table33[#All],7,FALSE),VLOOKUP(AK486,Table33[#All],5,FALSE)),""),"")</f>
        <v/>
      </c>
      <c r="AJ486" t="str">
        <f>IFERROR(VLOOKUP(AK486,Table33[#All],4,FALSE),"")</f>
        <v/>
      </c>
      <c r="AK486">
        <f t="shared" si="109"/>
        <v>0</v>
      </c>
    </row>
    <row r="487" spans="23:37" x14ac:dyDescent="0.25">
      <c r="W487" t="str">
        <f t="shared" si="110"/>
        <v/>
      </c>
      <c r="X487" t="str">
        <f t="shared" si="102"/>
        <v/>
      </c>
      <c r="Y487" t="str">
        <f t="shared" si="103"/>
        <v/>
      </c>
      <c r="Z487" t="str">
        <f t="shared" si="104"/>
        <v/>
      </c>
      <c r="AA487" t="str">
        <f t="shared" si="105"/>
        <v/>
      </c>
      <c r="AB487" t="str">
        <f>IFERROR(VLOOKUP(AK487,Table33[#All],2,FALSE),"")</f>
        <v/>
      </c>
      <c r="AC487" t="str">
        <f t="shared" si="111"/>
        <v/>
      </c>
      <c r="AD487" t="str">
        <f t="shared" si="106"/>
        <v/>
      </c>
      <c r="AE487" t="str">
        <f>IF(B487="","",VLOOKUP(AD487,vlookup!$A$1:$B$12,2,FALSE))</f>
        <v/>
      </c>
      <c r="AF487" s="1" t="str">
        <f t="shared" si="107"/>
        <v/>
      </c>
      <c r="AG487" s="4" t="str">
        <f t="shared" si="108"/>
        <v/>
      </c>
      <c r="AH487" t="str">
        <f>IFERROR(VLOOKUP(AK487,Table33[#All],3,FALSE),"")</f>
        <v/>
      </c>
      <c r="AI487" t="str">
        <f>IFERROR(IF(AH487="enewsletters",IF(AF487+1&gt;VLOOKUP(AK487,Table33[#All],6,FALSE),VLOOKUP(AK487,Table33[#All],7,FALSE),VLOOKUP(AK487,Table33[#All],5,FALSE)),""),"")</f>
        <v/>
      </c>
      <c r="AJ487" t="str">
        <f>IFERROR(VLOOKUP(AK487,Table33[#All],4,FALSE),"")</f>
        <v/>
      </c>
      <c r="AK487">
        <f t="shared" si="109"/>
        <v>0</v>
      </c>
    </row>
    <row r="488" spans="23:37" x14ac:dyDescent="0.25">
      <c r="W488" t="str">
        <f t="shared" si="110"/>
        <v/>
      </c>
      <c r="X488" t="str">
        <f t="shared" si="102"/>
        <v/>
      </c>
      <c r="Y488" t="str">
        <f t="shared" si="103"/>
        <v/>
      </c>
      <c r="Z488" t="str">
        <f t="shared" si="104"/>
        <v/>
      </c>
      <c r="AA488" t="str">
        <f t="shared" si="105"/>
        <v/>
      </c>
      <c r="AB488" t="str">
        <f>IFERROR(VLOOKUP(AK488,Table33[#All],2,FALSE),"")</f>
        <v/>
      </c>
      <c r="AC488" t="str">
        <f t="shared" si="111"/>
        <v/>
      </c>
      <c r="AD488" t="str">
        <f t="shared" si="106"/>
        <v/>
      </c>
      <c r="AE488" t="str">
        <f>IF(B488="","",VLOOKUP(AD488,vlookup!$A$1:$B$12,2,FALSE))</f>
        <v/>
      </c>
      <c r="AF488" s="1" t="str">
        <f t="shared" si="107"/>
        <v/>
      </c>
      <c r="AG488" s="4" t="str">
        <f t="shared" si="108"/>
        <v/>
      </c>
      <c r="AH488" t="str">
        <f>IFERROR(VLOOKUP(AK488,Table33[#All],3,FALSE),"")</f>
        <v/>
      </c>
      <c r="AI488" t="str">
        <f>IFERROR(IF(AH488="enewsletters",IF(AF488+1&gt;VLOOKUP(AK488,Table33[#All],6,FALSE),VLOOKUP(AK488,Table33[#All],7,FALSE),VLOOKUP(AK488,Table33[#All],5,FALSE)),""),"")</f>
        <v/>
      </c>
      <c r="AJ488" t="str">
        <f>IFERROR(VLOOKUP(AK488,Table33[#All],4,FALSE),"")</f>
        <v/>
      </c>
      <c r="AK488">
        <f t="shared" si="109"/>
        <v>0</v>
      </c>
    </row>
    <row r="489" spans="23:37" x14ac:dyDescent="0.25">
      <c r="W489" t="str">
        <f t="shared" si="110"/>
        <v/>
      </c>
      <c r="X489" t="str">
        <f t="shared" si="102"/>
        <v/>
      </c>
      <c r="Y489" t="str">
        <f t="shared" si="103"/>
        <v/>
      </c>
      <c r="Z489" t="str">
        <f t="shared" si="104"/>
        <v/>
      </c>
      <c r="AA489" t="str">
        <f t="shared" si="105"/>
        <v/>
      </c>
      <c r="AB489" t="str">
        <f>IFERROR(VLOOKUP(AK489,Table33[#All],2,FALSE),"")</f>
        <v/>
      </c>
      <c r="AC489" t="str">
        <f t="shared" si="111"/>
        <v/>
      </c>
      <c r="AD489" t="str">
        <f t="shared" si="106"/>
        <v/>
      </c>
      <c r="AE489" t="str">
        <f>IF(B489="","",VLOOKUP(AD489,vlookup!$A$1:$B$12,2,FALSE))</f>
        <v/>
      </c>
      <c r="AF489" s="1" t="str">
        <f t="shared" si="107"/>
        <v/>
      </c>
      <c r="AG489" s="4" t="str">
        <f t="shared" si="108"/>
        <v/>
      </c>
      <c r="AH489" t="str">
        <f>IFERROR(VLOOKUP(AK489,Table33[#All],3,FALSE),"")</f>
        <v/>
      </c>
      <c r="AI489" t="str">
        <f>IFERROR(IF(AH489="enewsletters",IF(AF489+1&gt;VLOOKUP(AK489,Table33[#All],6,FALSE),VLOOKUP(AK489,Table33[#All],7,FALSE),VLOOKUP(AK489,Table33[#All],5,FALSE)),""),"")</f>
        <v/>
      </c>
      <c r="AJ489" t="str">
        <f>IFERROR(VLOOKUP(AK489,Table33[#All],4,FALSE),"")</f>
        <v/>
      </c>
      <c r="AK489">
        <f t="shared" si="109"/>
        <v>0</v>
      </c>
    </row>
    <row r="490" spans="23:37" x14ac:dyDescent="0.25">
      <c r="W490" t="str">
        <f t="shared" si="110"/>
        <v/>
      </c>
      <c r="X490" t="str">
        <f t="shared" si="102"/>
        <v/>
      </c>
      <c r="Y490" t="str">
        <f t="shared" si="103"/>
        <v/>
      </c>
      <c r="Z490" t="str">
        <f t="shared" si="104"/>
        <v/>
      </c>
      <c r="AA490" t="str">
        <f t="shared" si="105"/>
        <v/>
      </c>
      <c r="AB490" t="str">
        <f>IFERROR(VLOOKUP(AK490,Table33[#All],2,FALSE),"")</f>
        <v/>
      </c>
      <c r="AC490" t="str">
        <f t="shared" si="111"/>
        <v/>
      </c>
      <c r="AD490" t="str">
        <f t="shared" si="106"/>
        <v/>
      </c>
      <c r="AE490" t="str">
        <f>IF(B490="","",VLOOKUP(AD490,vlookup!$A$1:$B$12,2,FALSE))</f>
        <v/>
      </c>
      <c r="AF490" s="1" t="str">
        <f t="shared" si="107"/>
        <v/>
      </c>
      <c r="AG490" s="4" t="str">
        <f t="shared" si="108"/>
        <v/>
      </c>
      <c r="AH490" t="str">
        <f>IFERROR(VLOOKUP(AK490,Table33[#All],3,FALSE),"")</f>
        <v/>
      </c>
      <c r="AI490" t="str">
        <f>IFERROR(IF(AH490="enewsletters",IF(AF490+1&gt;VLOOKUP(AK490,Table33[#All],6,FALSE),VLOOKUP(AK490,Table33[#All],7,FALSE),VLOOKUP(AK490,Table33[#All],5,FALSE)),""),"")</f>
        <v/>
      </c>
      <c r="AJ490" t="str">
        <f>IFERROR(VLOOKUP(AK490,Table33[#All],4,FALSE),"")</f>
        <v/>
      </c>
      <c r="AK490">
        <f t="shared" si="109"/>
        <v>0</v>
      </c>
    </row>
    <row r="491" spans="23:37" x14ac:dyDescent="0.25">
      <c r="W491" t="str">
        <f t="shared" si="110"/>
        <v/>
      </c>
      <c r="X491" t="str">
        <f t="shared" si="102"/>
        <v/>
      </c>
      <c r="Y491" t="str">
        <f t="shared" si="103"/>
        <v/>
      </c>
      <c r="Z491" t="str">
        <f t="shared" si="104"/>
        <v/>
      </c>
      <c r="AA491" t="str">
        <f t="shared" si="105"/>
        <v/>
      </c>
      <c r="AB491" t="str">
        <f>IFERROR(VLOOKUP(AK491,Table33[#All],2,FALSE),"")</f>
        <v/>
      </c>
      <c r="AC491" t="str">
        <f t="shared" si="111"/>
        <v/>
      </c>
      <c r="AD491" t="str">
        <f t="shared" si="106"/>
        <v/>
      </c>
      <c r="AE491" t="str">
        <f>IF(B491="","",VLOOKUP(AD491,vlookup!$A$1:$B$12,2,FALSE))</f>
        <v/>
      </c>
      <c r="AF491" s="1" t="str">
        <f t="shared" si="107"/>
        <v/>
      </c>
      <c r="AG491" s="4" t="str">
        <f t="shared" si="108"/>
        <v/>
      </c>
      <c r="AH491" t="str">
        <f>IFERROR(VLOOKUP(AK491,Table33[#All],3,FALSE),"")</f>
        <v/>
      </c>
      <c r="AI491" t="str">
        <f>IFERROR(IF(AH491="enewsletters",IF(AF491+1&gt;VLOOKUP(AK491,Table33[#All],6,FALSE),VLOOKUP(AK491,Table33[#All],7,FALSE),VLOOKUP(AK491,Table33[#All],5,FALSE)),""),"")</f>
        <v/>
      </c>
      <c r="AJ491" t="str">
        <f>IFERROR(VLOOKUP(AK491,Table33[#All],4,FALSE),"")</f>
        <v/>
      </c>
      <c r="AK491">
        <f t="shared" si="109"/>
        <v>0</v>
      </c>
    </row>
    <row r="492" spans="23:37" x14ac:dyDescent="0.25">
      <c r="W492" t="str">
        <f t="shared" si="110"/>
        <v/>
      </c>
      <c r="X492" t="str">
        <f t="shared" si="102"/>
        <v/>
      </c>
      <c r="Y492" t="str">
        <f t="shared" si="103"/>
        <v/>
      </c>
      <c r="Z492" t="str">
        <f t="shared" si="104"/>
        <v/>
      </c>
      <c r="AA492" t="str">
        <f t="shared" si="105"/>
        <v/>
      </c>
      <c r="AB492" t="str">
        <f>IFERROR(VLOOKUP(AK492,Table33[#All],2,FALSE),"")</f>
        <v/>
      </c>
      <c r="AC492" t="str">
        <f t="shared" si="111"/>
        <v/>
      </c>
      <c r="AD492" t="str">
        <f t="shared" si="106"/>
        <v/>
      </c>
      <c r="AE492" t="str">
        <f>IF(B492="","",VLOOKUP(AD492,vlookup!$A$1:$B$12,2,FALSE))</f>
        <v/>
      </c>
      <c r="AF492" s="1" t="str">
        <f t="shared" si="107"/>
        <v/>
      </c>
      <c r="AG492" s="4" t="str">
        <f t="shared" si="108"/>
        <v/>
      </c>
      <c r="AH492" t="str">
        <f>IFERROR(VLOOKUP(AK492,Table33[#All],3,FALSE),"")</f>
        <v/>
      </c>
      <c r="AI492" t="str">
        <f>IFERROR(IF(AH492="enewsletters",IF(AF492+1&gt;VLOOKUP(AK492,Table33[#All],6,FALSE),VLOOKUP(AK492,Table33[#All],7,FALSE),VLOOKUP(AK492,Table33[#All],5,FALSE)),""),"")</f>
        <v/>
      </c>
      <c r="AJ492" t="str">
        <f>IFERROR(VLOOKUP(AK492,Table33[#All],4,FALSE),"")</f>
        <v/>
      </c>
      <c r="AK492">
        <f t="shared" si="109"/>
        <v>0</v>
      </c>
    </row>
    <row r="493" spans="23:37" x14ac:dyDescent="0.25">
      <c r="W493" t="str">
        <f t="shared" si="110"/>
        <v/>
      </c>
      <c r="X493" t="str">
        <f t="shared" si="102"/>
        <v/>
      </c>
      <c r="Y493" t="str">
        <f t="shared" si="103"/>
        <v/>
      </c>
      <c r="Z493" t="str">
        <f t="shared" si="104"/>
        <v/>
      </c>
      <c r="AA493" t="str">
        <f t="shared" si="105"/>
        <v/>
      </c>
      <c r="AB493" t="str">
        <f>IFERROR(VLOOKUP(AK493,Table33[#All],2,FALSE),"")</f>
        <v/>
      </c>
      <c r="AC493" t="str">
        <f t="shared" si="111"/>
        <v/>
      </c>
      <c r="AD493" t="str">
        <f t="shared" si="106"/>
        <v/>
      </c>
      <c r="AE493" t="str">
        <f>IF(B493="","",VLOOKUP(AD493,vlookup!$A$1:$B$12,2,FALSE))</f>
        <v/>
      </c>
      <c r="AF493" s="1" t="str">
        <f t="shared" si="107"/>
        <v/>
      </c>
      <c r="AG493" s="4" t="str">
        <f t="shared" si="108"/>
        <v/>
      </c>
      <c r="AH493" t="str">
        <f>IFERROR(VLOOKUP(AK493,Table33[#All],3,FALSE),"")</f>
        <v/>
      </c>
      <c r="AI493" t="str">
        <f>IFERROR(IF(AH493="enewsletters",IF(AF493+1&gt;VLOOKUP(AK493,Table33[#All],6,FALSE),VLOOKUP(AK493,Table33[#All],7,FALSE),VLOOKUP(AK493,Table33[#All],5,FALSE)),""),"")</f>
        <v/>
      </c>
      <c r="AJ493" t="str">
        <f>IFERROR(VLOOKUP(AK493,Table33[#All],4,FALSE),"")</f>
        <v/>
      </c>
      <c r="AK493">
        <f t="shared" si="109"/>
        <v>0</v>
      </c>
    </row>
    <row r="494" spans="23:37" x14ac:dyDescent="0.25">
      <c r="W494" t="str">
        <f t="shared" si="110"/>
        <v/>
      </c>
      <c r="X494" t="str">
        <f t="shared" si="102"/>
        <v/>
      </c>
      <c r="Y494" t="str">
        <f t="shared" si="103"/>
        <v/>
      </c>
      <c r="Z494" t="str">
        <f t="shared" si="104"/>
        <v/>
      </c>
      <c r="AA494" t="str">
        <f t="shared" si="105"/>
        <v/>
      </c>
      <c r="AB494" t="str">
        <f>IFERROR(VLOOKUP(AK494,Table33[#All],2,FALSE),"")</f>
        <v/>
      </c>
      <c r="AC494" t="str">
        <f t="shared" si="111"/>
        <v/>
      </c>
      <c r="AD494" t="str">
        <f t="shared" si="106"/>
        <v/>
      </c>
      <c r="AE494" t="str">
        <f>IF(B494="","",VLOOKUP(AD494,vlookup!$A$1:$B$12,2,FALSE))</f>
        <v/>
      </c>
      <c r="AF494" s="1" t="str">
        <f t="shared" si="107"/>
        <v/>
      </c>
      <c r="AG494" s="4" t="str">
        <f t="shared" si="108"/>
        <v/>
      </c>
      <c r="AH494" t="str">
        <f>IFERROR(VLOOKUP(AK494,Table33[#All],3,FALSE),"")</f>
        <v/>
      </c>
      <c r="AI494" t="str">
        <f>IFERROR(IF(AH494="enewsletters",IF(AF494+1&gt;VLOOKUP(AK494,Table33[#All],6,FALSE),VLOOKUP(AK494,Table33[#All],7,FALSE),VLOOKUP(AK494,Table33[#All],5,FALSE)),""),"")</f>
        <v/>
      </c>
      <c r="AJ494" t="str">
        <f>IFERROR(VLOOKUP(AK494,Table33[#All],4,FALSE),"")</f>
        <v/>
      </c>
      <c r="AK494">
        <f t="shared" si="109"/>
        <v>0</v>
      </c>
    </row>
    <row r="495" spans="23:37" x14ac:dyDescent="0.25">
      <c r="W495" t="str">
        <f t="shared" si="110"/>
        <v/>
      </c>
      <c r="X495" t="str">
        <f t="shared" si="102"/>
        <v/>
      </c>
      <c r="Y495" t="str">
        <f t="shared" si="103"/>
        <v/>
      </c>
      <c r="Z495" t="str">
        <f t="shared" si="104"/>
        <v/>
      </c>
      <c r="AA495" t="str">
        <f t="shared" si="105"/>
        <v/>
      </c>
      <c r="AB495" t="str">
        <f>IFERROR(VLOOKUP(AK495,Table33[#All],2,FALSE),"")</f>
        <v/>
      </c>
      <c r="AC495" t="str">
        <f t="shared" si="111"/>
        <v/>
      </c>
      <c r="AD495" t="str">
        <f t="shared" si="106"/>
        <v/>
      </c>
      <c r="AE495" t="str">
        <f>IF(B495="","",VLOOKUP(AD495,vlookup!$A$1:$B$12,2,FALSE))</f>
        <v/>
      </c>
      <c r="AF495" s="1" t="str">
        <f t="shared" si="107"/>
        <v/>
      </c>
      <c r="AG495" s="4" t="str">
        <f t="shared" si="108"/>
        <v/>
      </c>
      <c r="AH495" t="str">
        <f>IFERROR(VLOOKUP(AK495,Table33[#All],3,FALSE),"")</f>
        <v/>
      </c>
      <c r="AI495" t="str">
        <f>IFERROR(IF(AH495="enewsletters",IF(AF495+1&gt;VLOOKUP(AK495,Table33[#All],6,FALSE),VLOOKUP(AK495,Table33[#All],7,FALSE),VLOOKUP(AK495,Table33[#All],5,FALSE)),""),"")</f>
        <v/>
      </c>
      <c r="AJ495" t="str">
        <f>IFERROR(VLOOKUP(AK495,Table33[#All],4,FALSE),"")</f>
        <v/>
      </c>
      <c r="AK495">
        <f t="shared" si="109"/>
        <v>0</v>
      </c>
    </row>
    <row r="496" spans="23:37" x14ac:dyDescent="0.25">
      <c r="W496" t="str">
        <f t="shared" si="110"/>
        <v/>
      </c>
      <c r="X496" t="str">
        <f t="shared" si="102"/>
        <v/>
      </c>
      <c r="Y496" t="str">
        <f t="shared" si="103"/>
        <v/>
      </c>
      <c r="Z496" t="str">
        <f t="shared" si="104"/>
        <v/>
      </c>
      <c r="AA496" t="str">
        <f t="shared" si="105"/>
        <v/>
      </c>
      <c r="AB496" t="str">
        <f>IFERROR(VLOOKUP(AK496,Table33[#All],2,FALSE),"")</f>
        <v/>
      </c>
      <c r="AC496" t="str">
        <f t="shared" si="111"/>
        <v/>
      </c>
      <c r="AD496" t="str">
        <f t="shared" si="106"/>
        <v/>
      </c>
      <c r="AE496" t="str">
        <f>IF(B496="","",VLOOKUP(AD496,vlookup!$A$1:$B$12,2,FALSE))</f>
        <v/>
      </c>
      <c r="AF496" s="1" t="str">
        <f t="shared" si="107"/>
        <v/>
      </c>
      <c r="AG496" s="4" t="str">
        <f t="shared" si="108"/>
        <v/>
      </c>
      <c r="AH496" t="str">
        <f>IFERROR(VLOOKUP(AK496,Table33[#All],3,FALSE),"")</f>
        <v/>
      </c>
      <c r="AI496" t="str">
        <f>IFERROR(IF(AH496="enewsletters",IF(AF496+1&gt;VLOOKUP(AK496,Table33[#All],6,FALSE),VLOOKUP(AK496,Table33[#All],7,FALSE),VLOOKUP(AK496,Table33[#All],5,FALSE)),""),"")</f>
        <v/>
      </c>
      <c r="AJ496" t="str">
        <f>IFERROR(VLOOKUP(AK496,Table33[#All],4,FALSE),"")</f>
        <v/>
      </c>
      <c r="AK496">
        <f t="shared" si="109"/>
        <v>0</v>
      </c>
    </row>
    <row r="497" spans="23:37" x14ac:dyDescent="0.25">
      <c r="W497" t="str">
        <f t="shared" si="110"/>
        <v/>
      </c>
      <c r="X497" t="str">
        <f t="shared" si="102"/>
        <v/>
      </c>
      <c r="Y497" t="str">
        <f t="shared" si="103"/>
        <v/>
      </c>
      <c r="Z497" t="str">
        <f t="shared" si="104"/>
        <v/>
      </c>
      <c r="AA497" t="str">
        <f t="shared" si="105"/>
        <v/>
      </c>
      <c r="AB497" t="str">
        <f>IFERROR(VLOOKUP(AK497,Table33[#All],2,FALSE),"")</f>
        <v/>
      </c>
      <c r="AC497" t="str">
        <f t="shared" si="111"/>
        <v/>
      </c>
      <c r="AD497" t="str">
        <f t="shared" si="106"/>
        <v/>
      </c>
      <c r="AE497" t="str">
        <f>IF(B497="","",VLOOKUP(AD497,vlookup!$A$1:$B$12,2,FALSE))</f>
        <v/>
      </c>
      <c r="AF497" s="1" t="str">
        <f t="shared" si="107"/>
        <v/>
      </c>
      <c r="AG497" s="4" t="str">
        <f t="shared" si="108"/>
        <v/>
      </c>
      <c r="AH497" t="str">
        <f>IFERROR(VLOOKUP(AK497,Table33[#All],3,FALSE),"")</f>
        <v/>
      </c>
      <c r="AI497" t="str">
        <f>IFERROR(IF(AH497="enewsletters",IF(AF497+1&gt;VLOOKUP(AK497,Table33[#All],6,FALSE),VLOOKUP(AK497,Table33[#All],7,FALSE),VLOOKUP(AK497,Table33[#All],5,FALSE)),""),"")</f>
        <v/>
      </c>
      <c r="AJ497" t="str">
        <f>IFERROR(VLOOKUP(AK497,Table33[#All],4,FALSE),"")</f>
        <v/>
      </c>
      <c r="AK497">
        <f t="shared" si="109"/>
        <v>0</v>
      </c>
    </row>
    <row r="498" spans="23:37" x14ac:dyDescent="0.25">
      <c r="W498" t="str">
        <f t="shared" si="110"/>
        <v/>
      </c>
      <c r="X498" t="str">
        <f t="shared" si="102"/>
        <v/>
      </c>
      <c r="Y498" t="str">
        <f t="shared" si="103"/>
        <v/>
      </c>
      <c r="Z498" t="str">
        <f t="shared" si="104"/>
        <v/>
      </c>
      <c r="AA498" t="str">
        <f t="shared" si="105"/>
        <v/>
      </c>
      <c r="AB498" t="str">
        <f>IFERROR(VLOOKUP(AK498,Table33[#All],2,FALSE),"")</f>
        <v/>
      </c>
      <c r="AC498" t="str">
        <f t="shared" si="111"/>
        <v/>
      </c>
      <c r="AD498" t="str">
        <f t="shared" si="106"/>
        <v/>
      </c>
      <c r="AE498" t="str">
        <f>IF(B498="","",VLOOKUP(AD498,vlookup!$A$1:$B$12,2,FALSE))</f>
        <v/>
      </c>
      <c r="AF498" s="1" t="str">
        <f t="shared" si="107"/>
        <v/>
      </c>
      <c r="AG498" s="4" t="str">
        <f t="shared" si="108"/>
        <v/>
      </c>
      <c r="AH498" t="str">
        <f>IFERROR(VLOOKUP(AK498,Table33[#All],3,FALSE),"")</f>
        <v/>
      </c>
      <c r="AI498" t="str">
        <f>IFERROR(IF(AH498="enewsletters",IF(AF498+1&gt;VLOOKUP(AK498,Table33[#All],6,FALSE),VLOOKUP(AK498,Table33[#All],7,FALSE),VLOOKUP(AK498,Table33[#All],5,FALSE)),""),"")</f>
        <v/>
      </c>
      <c r="AJ498" t="str">
        <f>IFERROR(VLOOKUP(AK498,Table33[#All],4,FALSE),"")</f>
        <v/>
      </c>
      <c r="AK498">
        <f t="shared" si="109"/>
        <v>0</v>
      </c>
    </row>
    <row r="499" spans="23:37" x14ac:dyDescent="0.25">
      <c r="W499" t="str">
        <f t="shared" si="110"/>
        <v/>
      </c>
      <c r="X499" t="str">
        <f t="shared" si="102"/>
        <v/>
      </c>
      <c r="Y499" t="str">
        <f t="shared" si="103"/>
        <v/>
      </c>
      <c r="Z499" t="str">
        <f t="shared" si="104"/>
        <v/>
      </c>
      <c r="AA499" t="str">
        <f t="shared" si="105"/>
        <v/>
      </c>
      <c r="AB499" t="str">
        <f>IFERROR(VLOOKUP(AK499,Table33[#All],2,FALSE),"")</f>
        <v/>
      </c>
      <c r="AC499" t="str">
        <f t="shared" si="111"/>
        <v/>
      </c>
      <c r="AD499" t="str">
        <f t="shared" si="106"/>
        <v/>
      </c>
      <c r="AE499" t="str">
        <f>IF(B499="","",VLOOKUP(AD499,vlookup!$A$1:$B$12,2,FALSE))</f>
        <v/>
      </c>
      <c r="AF499" s="1" t="str">
        <f t="shared" si="107"/>
        <v/>
      </c>
      <c r="AG499" s="4" t="str">
        <f t="shared" si="108"/>
        <v/>
      </c>
      <c r="AH499" t="str">
        <f>IFERROR(VLOOKUP(AK499,Table33[#All],3,FALSE),"")</f>
        <v/>
      </c>
      <c r="AI499" t="str">
        <f>IFERROR(IF(AH499="enewsletters",IF(AF499+1&gt;VLOOKUP(AK499,Table33[#All],6,FALSE),VLOOKUP(AK499,Table33[#All],7,FALSE),VLOOKUP(AK499,Table33[#All],5,FALSE)),""),"")</f>
        <v/>
      </c>
      <c r="AJ499" t="str">
        <f>IFERROR(VLOOKUP(AK499,Table33[#All],4,FALSE),"")</f>
        <v/>
      </c>
      <c r="AK499">
        <f t="shared" si="109"/>
        <v>0</v>
      </c>
    </row>
    <row r="500" spans="23:37" x14ac:dyDescent="0.25">
      <c r="W500" t="str">
        <f t="shared" si="110"/>
        <v/>
      </c>
      <c r="X500" t="str">
        <f t="shared" si="102"/>
        <v/>
      </c>
      <c r="Y500" t="str">
        <f t="shared" si="103"/>
        <v/>
      </c>
      <c r="Z500" t="str">
        <f t="shared" si="104"/>
        <v/>
      </c>
      <c r="AA500" t="str">
        <f t="shared" si="105"/>
        <v/>
      </c>
      <c r="AB500" t="str">
        <f>IFERROR(VLOOKUP(AK500,Table33[#All],2,FALSE),"")</f>
        <v/>
      </c>
      <c r="AC500" t="str">
        <f t="shared" si="111"/>
        <v/>
      </c>
      <c r="AD500" t="str">
        <f t="shared" si="106"/>
        <v/>
      </c>
      <c r="AE500" t="str">
        <f>IF(B500="","",VLOOKUP(AD500,vlookup!$A$1:$B$12,2,FALSE))</f>
        <v/>
      </c>
      <c r="AF500" s="1" t="str">
        <f t="shared" si="107"/>
        <v/>
      </c>
      <c r="AG500" s="4" t="str">
        <f t="shared" si="108"/>
        <v/>
      </c>
      <c r="AH500" t="str">
        <f>IFERROR(VLOOKUP(AK500,Table33[#All],3,FALSE),"")</f>
        <v/>
      </c>
      <c r="AI500" t="str">
        <f>IFERROR(IF(AH500="enewsletters",IF(AF500+1&gt;VLOOKUP(AK500,Table33[#All],6,FALSE),VLOOKUP(AK500,Table33[#All],7,FALSE),VLOOKUP(AK500,Table33[#All],5,FALSE)),""),"")</f>
        <v/>
      </c>
      <c r="AJ500" t="str">
        <f>IFERROR(VLOOKUP(AK500,Table33[#All],4,FALSE),"")</f>
        <v/>
      </c>
      <c r="AK500">
        <f t="shared" si="109"/>
        <v>0</v>
      </c>
    </row>
    <row r="501" spans="23:37" x14ac:dyDescent="0.25">
      <c r="W501" t="str">
        <f t="shared" si="110"/>
        <v/>
      </c>
      <c r="X501" t="str">
        <f t="shared" si="102"/>
        <v/>
      </c>
      <c r="Y501" t="str">
        <f t="shared" si="103"/>
        <v/>
      </c>
      <c r="Z501" t="str">
        <f t="shared" si="104"/>
        <v/>
      </c>
      <c r="AA501" t="str">
        <f t="shared" si="105"/>
        <v/>
      </c>
      <c r="AB501" t="str">
        <f>IFERROR(VLOOKUP(AK501,Table33[#All],2,FALSE),"")</f>
        <v/>
      </c>
      <c r="AC501" t="str">
        <f t="shared" si="111"/>
        <v/>
      </c>
      <c r="AD501" t="str">
        <f t="shared" si="106"/>
        <v/>
      </c>
      <c r="AE501" t="str">
        <f>IF(B501="","",VLOOKUP(AD501,vlookup!$A$1:$B$12,2,FALSE))</f>
        <v/>
      </c>
      <c r="AF501" s="1" t="str">
        <f t="shared" si="107"/>
        <v/>
      </c>
      <c r="AG501" s="4" t="str">
        <f t="shared" si="108"/>
        <v/>
      </c>
      <c r="AH501" t="str">
        <f>IFERROR(VLOOKUP(AK501,Table33[#All],3,FALSE),"")</f>
        <v/>
      </c>
      <c r="AI501" t="str">
        <f>IFERROR(IF(AH501="enewsletters",IF(AF501+1&gt;VLOOKUP(AK501,Table33[#All],6,FALSE),VLOOKUP(AK501,Table33[#All],7,FALSE),VLOOKUP(AK501,Table33[#All],5,FALSE)),""),"")</f>
        <v/>
      </c>
      <c r="AJ501" t="str">
        <f>IFERROR(VLOOKUP(AK501,Table33[#All],4,FALSE),"")</f>
        <v/>
      </c>
      <c r="AK501">
        <f t="shared" si="109"/>
        <v>0</v>
      </c>
    </row>
    <row r="502" spans="23:37" x14ac:dyDescent="0.25">
      <c r="W502" t="str">
        <f t="shared" si="110"/>
        <v/>
      </c>
      <c r="X502" t="str">
        <f t="shared" si="102"/>
        <v/>
      </c>
      <c r="Y502" t="str">
        <f t="shared" si="103"/>
        <v/>
      </c>
      <c r="Z502" t="str">
        <f t="shared" si="104"/>
        <v/>
      </c>
      <c r="AA502" t="str">
        <f t="shared" si="105"/>
        <v/>
      </c>
      <c r="AB502" t="str">
        <f>IFERROR(VLOOKUP(AK502,Table33[#All],2,FALSE),"")</f>
        <v/>
      </c>
      <c r="AC502" t="str">
        <f t="shared" si="111"/>
        <v/>
      </c>
      <c r="AD502" t="str">
        <f t="shared" si="106"/>
        <v/>
      </c>
      <c r="AE502" t="str">
        <f>IF(B502="","",VLOOKUP(AD502,vlookup!$A$1:$B$12,2,FALSE))</f>
        <v/>
      </c>
      <c r="AF502" s="1" t="str">
        <f t="shared" si="107"/>
        <v/>
      </c>
      <c r="AG502" s="4" t="str">
        <f t="shared" si="108"/>
        <v/>
      </c>
      <c r="AH502" t="str">
        <f>IFERROR(VLOOKUP(AK502,Table33[#All],3,FALSE),"")</f>
        <v/>
      </c>
      <c r="AI502" t="str">
        <f>IFERROR(IF(AH502="enewsletters",IF(AF502+1&gt;VLOOKUP(AK502,Table33[#All],6,FALSE),VLOOKUP(AK502,Table33[#All],7,FALSE),VLOOKUP(AK502,Table33[#All],5,FALSE)),""),"")</f>
        <v/>
      </c>
      <c r="AJ502" t="str">
        <f>IFERROR(VLOOKUP(AK502,Table33[#All],4,FALSE),"")</f>
        <v/>
      </c>
      <c r="AK502">
        <f t="shared" si="109"/>
        <v>0</v>
      </c>
    </row>
    <row r="503" spans="23:37" x14ac:dyDescent="0.25">
      <c r="W503" t="str">
        <f t="shared" si="110"/>
        <v/>
      </c>
      <c r="X503" t="str">
        <f t="shared" ref="X503:X566" si="112">IF(E503="","",IF(OR(ISERROR(SEARCH("test of",E503))=FALSE,ISERROR(SEARCH("test",C503))=FALSE,ISERROR(SEARCH("spam analysis",E503))=FALSE)=TRUE,"Test","Live"))</f>
        <v/>
      </c>
      <c r="Y503" t="str">
        <f t="shared" ref="Y503:Y566" si="113">IF(E503="","",IF(ISERROR(SEARCH("seed",C503))=TRUE,"Live","SEED"))</f>
        <v/>
      </c>
      <c r="Z503" t="str">
        <f t="shared" ref="Z503:Z566" si="114">IF(A503="MessageID","header","")</f>
        <v/>
      </c>
      <c r="AA503" t="str">
        <f t="shared" ref="AA503:AA566" si="115">IF(A503="","",IF(OR(X503="test",Y503="seed",Z503="header")=TRUE,"Test","Live"))</f>
        <v/>
      </c>
      <c r="AB503" t="str">
        <f>IFERROR(VLOOKUP(AK503,Table33[#All],2,FALSE),"")</f>
        <v/>
      </c>
      <c r="AC503" t="str">
        <f t="shared" si="111"/>
        <v/>
      </c>
      <c r="AD503" t="str">
        <f t="shared" ref="AD503:AD566" si="116">IF(B503="","",MONTH(D503))</f>
        <v/>
      </c>
      <c r="AE503" t="str">
        <f>IF(B503="","",VLOOKUP(AD503,vlookup!$A$1:$B$12,2,FALSE))</f>
        <v/>
      </c>
      <c r="AF503" s="1" t="str">
        <f t="shared" ref="AF503:AF566" si="117">IF(B503="","",DATE(YEAR(D503),MONTH(D503),DAY(D503)))</f>
        <v/>
      </c>
      <c r="AG503" s="4" t="str">
        <f t="shared" ref="AG503:AG566" si="118">IF(E503="","",TIME(HOUR(D503),MINUTE(D503),))</f>
        <v/>
      </c>
      <c r="AH503" t="str">
        <f>IFERROR(VLOOKUP(AK503,Table33[#All],3,FALSE),"")</f>
        <v/>
      </c>
      <c r="AI503" t="str">
        <f>IFERROR(IF(AH503="enewsletters",IF(AF503+1&gt;VLOOKUP(AK503,Table33[#All],6,FALSE),VLOOKUP(AK503,Table33[#All],7,FALSE),VLOOKUP(AK503,Table33[#All],5,FALSE)),""),"")</f>
        <v/>
      </c>
      <c r="AJ503" t="str">
        <f>IFERROR(VLOOKUP(AK503,Table33[#All],4,FALSE),"")</f>
        <v/>
      </c>
      <c r="AK503">
        <f t="shared" ref="AK503:AK566" si="119">IF(C503="",B503,B503&amp;"; "&amp;C503)</f>
        <v>0</v>
      </c>
    </row>
    <row r="504" spans="23:37" x14ac:dyDescent="0.25">
      <c r="W504" t="str">
        <f t="shared" ref="W504:W567" si="120">IF(AA504="test","",IF(A504="","",UPPER(MID(E504,SEARCH("_",E504)+1,SEARCH("_",E504,SEARCH("_",E504)+1)-SEARCH("_",E504)-1))))</f>
        <v/>
      </c>
      <c r="X504" t="str">
        <f t="shared" si="112"/>
        <v/>
      </c>
      <c r="Y504" t="str">
        <f t="shared" si="113"/>
        <v/>
      </c>
      <c r="Z504" t="str">
        <f t="shared" si="114"/>
        <v/>
      </c>
      <c r="AA504" t="str">
        <f t="shared" si="115"/>
        <v/>
      </c>
      <c r="AB504" t="str">
        <f>IFERROR(VLOOKUP(AK504,Table33[#All],2,FALSE),"")</f>
        <v/>
      </c>
      <c r="AC504" t="str">
        <f t="shared" si="111"/>
        <v/>
      </c>
      <c r="AD504" t="str">
        <f t="shared" si="116"/>
        <v/>
      </c>
      <c r="AE504" t="str">
        <f>IF(B504="","",VLOOKUP(AD504,vlookup!$A$1:$B$12,2,FALSE))</f>
        <v/>
      </c>
      <c r="AF504" s="1" t="str">
        <f t="shared" si="117"/>
        <v/>
      </c>
      <c r="AG504" s="4" t="str">
        <f t="shared" si="118"/>
        <v/>
      </c>
      <c r="AH504" t="str">
        <f>IFERROR(VLOOKUP(AK504,Table33[#All],3,FALSE),"")</f>
        <v/>
      </c>
      <c r="AI504" t="str">
        <f>IFERROR(IF(AH504="enewsletters",IF(AF504+1&gt;VLOOKUP(AK504,Table33[#All],6,FALSE),VLOOKUP(AK504,Table33[#All],7,FALSE),VLOOKUP(AK504,Table33[#All],5,FALSE)),""),"")</f>
        <v/>
      </c>
      <c r="AJ504" t="str">
        <f>IFERROR(VLOOKUP(AK504,Table33[#All],4,FALSE),"")</f>
        <v/>
      </c>
      <c r="AK504">
        <f t="shared" si="119"/>
        <v>0</v>
      </c>
    </row>
    <row r="505" spans="23:37" x14ac:dyDescent="0.25">
      <c r="W505" t="str">
        <f t="shared" si="120"/>
        <v/>
      </c>
      <c r="X505" t="str">
        <f t="shared" si="112"/>
        <v/>
      </c>
      <c r="Y505" t="str">
        <f t="shared" si="113"/>
        <v/>
      </c>
      <c r="Z505" t="str">
        <f t="shared" si="114"/>
        <v/>
      </c>
      <c r="AA505" t="str">
        <f t="shared" si="115"/>
        <v/>
      </c>
      <c r="AB505" t="str">
        <f>IFERROR(VLOOKUP(AK505,Table33[#All],2,FALSE),"")</f>
        <v/>
      </c>
      <c r="AC505" t="str">
        <f t="shared" si="111"/>
        <v/>
      </c>
      <c r="AD505" t="str">
        <f t="shared" si="116"/>
        <v/>
      </c>
      <c r="AE505" t="str">
        <f>IF(B505="","",VLOOKUP(AD505,vlookup!$A$1:$B$12,2,FALSE))</f>
        <v/>
      </c>
      <c r="AF505" s="1" t="str">
        <f t="shared" si="117"/>
        <v/>
      </c>
      <c r="AG505" s="4" t="str">
        <f t="shared" si="118"/>
        <v/>
      </c>
      <c r="AH505" t="str">
        <f>IFERROR(VLOOKUP(AK505,Table33[#All],3,FALSE),"")</f>
        <v/>
      </c>
      <c r="AI505" t="str">
        <f>IFERROR(IF(AH505="enewsletters",IF(AF505+1&gt;VLOOKUP(AK505,Table33[#All],6,FALSE),VLOOKUP(AK505,Table33[#All],7,FALSE),VLOOKUP(AK505,Table33[#All],5,FALSE)),""),"")</f>
        <v/>
      </c>
      <c r="AJ505" t="str">
        <f>IFERROR(VLOOKUP(AK505,Table33[#All],4,FALSE),"")</f>
        <v/>
      </c>
      <c r="AK505">
        <f t="shared" si="119"/>
        <v>0</v>
      </c>
    </row>
    <row r="506" spans="23:37" x14ac:dyDescent="0.25">
      <c r="W506" t="str">
        <f t="shared" si="120"/>
        <v/>
      </c>
      <c r="X506" t="str">
        <f t="shared" si="112"/>
        <v/>
      </c>
      <c r="Y506" t="str">
        <f t="shared" si="113"/>
        <v/>
      </c>
      <c r="Z506" t="str">
        <f t="shared" si="114"/>
        <v/>
      </c>
      <c r="AA506" t="str">
        <f t="shared" si="115"/>
        <v/>
      </c>
      <c r="AB506" t="str">
        <f>IFERROR(VLOOKUP(AK506,Table33[#All],2,FALSE),"")</f>
        <v/>
      </c>
      <c r="AC506" t="str">
        <f t="shared" si="111"/>
        <v/>
      </c>
      <c r="AD506" t="str">
        <f t="shared" si="116"/>
        <v/>
      </c>
      <c r="AE506" t="str">
        <f>IF(B506="","",VLOOKUP(AD506,vlookup!$A$1:$B$12,2,FALSE))</f>
        <v/>
      </c>
      <c r="AF506" s="1" t="str">
        <f t="shared" si="117"/>
        <v/>
      </c>
      <c r="AG506" s="4" t="str">
        <f t="shared" si="118"/>
        <v/>
      </c>
      <c r="AH506" t="str">
        <f>IFERROR(VLOOKUP(AK506,Table33[#All],3,FALSE),"")</f>
        <v/>
      </c>
      <c r="AI506" t="str">
        <f>IFERROR(IF(AH506="enewsletters",IF(AF506+1&gt;VLOOKUP(AK506,Table33[#All],6,FALSE),VLOOKUP(AK506,Table33[#All],7,FALSE),VLOOKUP(AK506,Table33[#All],5,FALSE)),""),"")</f>
        <v/>
      </c>
      <c r="AJ506" t="str">
        <f>IFERROR(VLOOKUP(AK506,Table33[#All],4,FALSE),"")</f>
        <v/>
      </c>
      <c r="AK506">
        <f t="shared" si="119"/>
        <v>0</v>
      </c>
    </row>
    <row r="507" spans="23:37" x14ac:dyDescent="0.25">
      <c r="W507" t="str">
        <f t="shared" si="120"/>
        <v/>
      </c>
      <c r="X507" t="str">
        <f t="shared" si="112"/>
        <v/>
      </c>
      <c r="Y507" t="str">
        <f t="shared" si="113"/>
        <v/>
      </c>
      <c r="Z507" t="str">
        <f t="shared" si="114"/>
        <v/>
      </c>
      <c r="AA507" t="str">
        <f t="shared" si="115"/>
        <v/>
      </c>
      <c r="AB507" t="str">
        <f>IFERROR(VLOOKUP(AK507,Table33[#All],2,FALSE),"")</f>
        <v/>
      </c>
      <c r="AC507" t="str">
        <f t="shared" si="111"/>
        <v/>
      </c>
      <c r="AD507" t="str">
        <f t="shared" si="116"/>
        <v/>
      </c>
      <c r="AE507" t="str">
        <f>IF(B507="","",VLOOKUP(AD507,vlookup!$A$1:$B$12,2,FALSE))</f>
        <v/>
      </c>
      <c r="AF507" s="1" t="str">
        <f t="shared" si="117"/>
        <v/>
      </c>
      <c r="AG507" s="4" t="str">
        <f t="shared" si="118"/>
        <v/>
      </c>
      <c r="AH507" t="str">
        <f>IFERROR(VLOOKUP(AK507,Table33[#All],3,FALSE),"")</f>
        <v/>
      </c>
      <c r="AI507" t="str">
        <f>IFERROR(IF(AH507="enewsletters",IF(AF507+1&gt;VLOOKUP(AK507,Table33[#All],6,FALSE),VLOOKUP(AK507,Table33[#All],7,FALSE),VLOOKUP(AK507,Table33[#All],5,FALSE)),""),"")</f>
        <v/>
      </c>
      <c r="AJ507" t="str">
        <f>IFERROR(VLOOKUP(AK507,Table33[#All],4,FALSE),"")</f>
        <v/>
      </c>
      <c r="AK507">
        <f t="shared" si="119"/>
        <v>0</v>
      </c>
    </row>
    <row r="508" spans="23:37" x14ac:dyDescent="0.25">
      <c r="W508" t="str">
        <f t="shared" si="120"/>
        <v/>
      </c>
      <c r="X508" t="str">
        <f t="shared" si="112"/>
        <v/>
      </c>
      <c r="Y508" t="str">
        <f t="shared" si="113"/>
        <v/>
      </c>
      <c r="Z508" t="str">
        <f t="shared" si="114"/>
        <v/>
      </c>
      <c r="AA508" t="str">
        <f t="shared" si="115"/>
        <v/>
      </c>
      <c r="AB508" t="str">
        <f>IFERROR(VLOOKUP(AK508,Table33[#All],2,FALSE),"")</f>
        <v/>
      </c>
      <c r="AC508" t="str">
        <f t="shared" si="111"/>
        <v/>
      </c>
      <c r="AD508" t="str">
        <f t="shared" si="116"/>
        <v/>
      </c>
      <c r="AE508" t="str">
        <f>IF(B508="","",VLOOKUP(AD508,vlookup!$A$1:$B$12,2,FALSE))</f>
        <v/>
      </c>
      <c r="AF508" s="1" t="str">
        <f t="shared" si="117"/>
        <v/>
      </c>
      <c r="AG508" s="4" t="str">
        <f t="shared" si="118"/>
        <v/>
      </c>
      <c r="AH508" t="str">
        <f>IFERROR(VLOOKUP(AK508,Table33[#All],3,FALSE),"")</f>
        <v/>
      </c>
      <c r="AI508" t="str">
        <f>IFERROR(IF(AH508="enewsletters",IF(AF508+1&gt;VLOOKUP(AK508,Table33[#All],6,FALSE),VLOOKUP(AK508,Table33[#All],7,FALSE),VLOOKUP(AK508,Table33[#All],5,FALSE)),""),"")</f>
        <v/>
      </c>
      <c r="AJ508" t="str">
        <f>IFERROR(VLOOKUP(AK508,Table33[#All],4,FALSE),"")</f>
        <v/>
      </c>
      <c r="AK508">
        <f t="shared" si="119"/>
        <v>0</v>
      </c>
    </row>
    <row r="509" spans="23:37" x14ac:dyDescent="0.25">
      <c r="W509" t="str">
        <f t="shared" si="120"/>
        <v/>
      </c>
      <c r="X509" t="str">
        <f t="shared" si="112"/>
        <v/>
      </c>
      <c r="Y509" t="str">
        <f t="shared" si="113"/>
        <v/>
      </c>
      <c r="Z509" t="str">
        <f t="shared" si="114"/>
        <v/>
      </c>
      <c r="AA509" t="str">
        <f t="shared" si="115"/>
        <v/>
      </c>
      <c r="AB509" t="str">
        <f>IFERROR(VLOOKUP(AK509,Table33[#All],2,FALSE),"")</f>
        <v/>
      </c>
      <c r="AC509" t="str">
        <f t="shared" si="111"/>
        <v/>
      </c>
      <c r="AD509" t="str">
        <f t="shared" si="116"/>
        <v/>
      </c>
      <c r="AE509" t="str">
        <f>IF(B509="","",VLOOKUP(AD509,vlookup!$A$1:$B$12,2,FALSE))</f>
        <v/>
      </c>
      <c r="AF509" s="1" t="str">
        <f t="shared" si="117"/>
        <v/>
      </c>
      <c r="AG509" s="4" t="str">
        <f t="shared" si="118"/>
        <v/>
      </c>
      <c r="AH509" t="str">
        <f>IFERROR(VLOOKUP(AK509,Table33[#All],3,FALSE),"")</f>
        <v/>
      </c>
      <c r="AI509" t="str">
        <f>IFERROR(IF(AH509="enewsletters",IF(AF509+1&gt;VLOOKUP(AK509,Table33[#All],6,FALSE),VLOOKUP(AK509,Table33[#All],7,FALSE),VLOOKUP(AK509,Table33[#All],5,FALSE)),""),"")</f>
        <v/>
      </c>
      <c r="AJ509" t="str">
        <f>IFERROR(VLOOKUP(AK509,Table33[#All],4,FALSE),"")</f>
        <v/>
      </c>
      <c r="AK509">
        <f t="shared" si="119"/>
        <v>0</v>
      </c>
    </row>
    <row r="510" spans="23:37" x14ac:dyDescent="0.25">
      <c r="W510" t="str">
        <f t="shared" si="120"/>
        <v/>
      </c>
      <c r="X510" t="str">
        <f t="shared" si="112"/>
        <v/>
      </c>
      <c r="Y510" t="str">
        <f t="shared" si="113"/>
        <v/>
      </c>
      <c r="Z510" t="str">
        <f t="shared" si="114"/>
        <v/>
      </c>
      <c r="AA510" t="str">
        <f t="shared" si="115"/>
        <v/>
      </c>
      <c r="AB510" t="str">
        <f>IFERROR(VLOOKUP(AK510,Table33[#All],2,FALSE),"")</f>
        <v/>
      </c>
      <c r="AC510" t="str">
        <f t="shared" si="111"/>
        <v/>
      </c>
      <c r="AD510" t="str">
        <f t="shared" si="116"/>
        <v/>
      </c>
      <c r="AE510" t="str">
        <f>IF(B510="","",VLOOKUP(AD510,vlookup!$A$1:$B$12,2,FALSE))</f>
        <v/>
      </c>
      <c r="AF510" s="1" t="str">
        <f t="shared" si="117"/>
        <v/>
      </c>
      <c r="AG510" s="4" t="str">
        <f t="shared" si="118"/>
        <v/>
      </c>
      <c r="AH510" t="str">
        <f>IFERROR(VLOOKUP(AK510,Table33[#All],3,FALSE),"")</f>
        <v/>
      </c>
      <c r="AI510" t="str">
        <f>IFERROR(IF(AH510="enewsletters",IF(AF510+1&gt;VLOOKUP(AK510,Table33[#All],6,FALSE),VLOOKUP(AK510,Table33[#All],7,FALSE),VLOOKUP(AK510,Table33[#All],5,FALSE)),""),"")</f>
        <v/>
      </c>
      <c r="AJ510" t="str">
        <f>IFERROR(VLOOKUP(AK510,Table33[#All],4,FALSE),"")</f>
        <v/>
      </c>
      <c r="AK510">
        <f t="shared" si="119"/>
        <v>0</v>
      </c>
    </row>
    <row r="511" spans="23:37" x14ac:dyDescent="0.25">
      <c r="W511" t="str">
        <f t="shared" si="120"/>
        <v/>
      </c>
      <c r="X511" t="str">
        <f t="shared" si="112"/>
        <v/>
      </c>
      <c r="Y511" t="str">
        <f t="shared" si="113"/>
        <v/>
      </c>
      <c r="Z511" t="str">
        <f t="shared" si="114"/>
        <v/>
      </c>
      <c r="AA511" t="str">
        <f t="shared" si="115"/>
        <v/>
      </c>
      <c r="AB511" t="str">
        <f>IFERROR(VLOOKUP(AK511,Table33[#All],2,FALSE),"")</f>
        <v/>
      </c>
      <c r="AC511" t="str">
        <f t="shared" si="111"/>
        <v/>
      </c>
      <c r="AD511" t="str">
        <f t="shared" si="116"/>
        <v/>
      </c>
      <c r="AE511" t="str">
        <f>IF(B511="","",VLOOKUP(AD511,vlookup!$A$1:$B$12,2,FALSE))</f>
        <v/>
      </c>
      <c r="AF511" s="1" t="str">
        <f t="shared" si="117"/>
        <v/>
      </c>
      <c r="AG511" s="4" t="str">
        <f t="shared" si="118"/>
        <v/>
      </c>
      <c r="AH511" t="str">
        <f>IFERROR(VLOOKUP(AK511,Table33[#All],3,FALSE),"")</f>
        <v/>
      </c>
      <c r="AI511" t="str">
        <f>IFERROR(IF(AH511="enewsletters",IF(AF511+1&gt;VLOOKUP(AK511,Table33[#All],6,FALSE),VLOOKUP(AK511,Table33[#All],7,FALSE),VLOOKUP(AK511,Table33[#All],5,FALSE)),""),"")</f>
        <v/>
      </c>
      <c r="AJ511" t="str">
        <f>IFERROR(VLOOKUP(AK511,Table33[#All],4,FALSE),"")</f>
        <v/>
      </c>
      <c r="AK511">
        <f t="shared" si="119"/>
        <v>0</v>
      </c>
    </row>
    <row r="512" spans="23:37" x14ac:dyDescent="0.25">
      <c r="W512" t="str">
        <f t="shared" si="120"/>
        <v/>
      </c>
      <c r="X512" t="str">
        <f t="shared" si="112"/>
        <v/>
      </c>
      <c r="Y512" t="str">
        <f t="shared" si="113"/>
        <v/>
      </c>
      <c r="Z512" t="str">
        <f t="shared" si="114"/>
        <v/>
      </c>
      <c r="AA512" t="str">
        <f t="shared" si="115"/>
        <v/>
      </c>
      <c r="AB512" t="str">
        <f>IFERROR(VLOOKUP(AK512,Table33[#All],2,FALSE),"")</f>
        <v/>
      </c>
      <c r="AC512" t="str">
        <f t="shared" ref="AC512:AC575" si="121">IFERROR(IF(B512="","",YEAR(D512)),"")</f>
        <v/>
      </c>
      <c r="AD512" t="str">
        <f t="shared" si="116"/>
        <v/>
      </c>
      <c r="AE512" t="str">
        <f>IF(B512="","",VLOOKUP(AD512,vlookup!$A$1:$B$12,2,FALSE))</f>
        <v/>
      </c>
      <c r="AF512" s="1" t="str">
        <f t="shared" si="117"/>
        <v/>
      </c>
      <c r="AG512" s="4" t="str">
        <f t="shared" si="118"/>
        <v/>
      </c>
      <c r="AH512" t="str">
        <f>IFERROR(VLOOKUP(AK512,Table33[#All],3,FALSE),"")</f>
        <v/>
      </c>
      <c r="AI512" t="str">
        <f>IFERROR(IF(AH512="enewsletters",IF(AF512+1&gt;VLOOKUP(AK512,Table33[#All],6,FALSE),VLOOKUP(AK512,Table33[#All],7,FALSE),VLOOKUP(AK512,Table33[#All],5,FALSE)),""),"")</f>
        <v/>
      </c>
      <c r="AJ512" t="str">
        <f>IFERROR(VLOOKUP(AK512,Table33[#All],4,FALSE),"")</f>
        <v/>
      </c>
      <c r="AK512">
        <f t="shared" si="119"/>
        <v>0</v>
      </c>
    </row>
    <row r="513" spans="23:37" x14ac:dyDescent="0.25">
      <c r="W513" t="str">
        <f t="shared" si="120"/>
        <v/>
      </c>
      <c r="X513" t="str">
        <f t="shared" si="112"/>
        <v/>
      </c>
      <c r="Y513" t="str">
        <f t="shared" si="113"/>
        <v/>
      </c>
      <c r="Z513" t="str">
        <f t="shared" si="114"/>
        <v/>
      </c>
      <c r="AA513" t="str">
        <f t="shared" si="115"/>
        <v/>
      </c>
      <c r="AB513" t="str">
        <f>IFERROR(VLOOKUP(AK513,Table33[#All],2,FALSE),"")</f>
        <v/>
      </c>
      <c r="AC513" t="str">
        <f t="shared" si="121"/>
        <v/>
      </c>
      <c r="AD513" t="str">
        <f t="shared" si="116"/>
        <v/>
      </c>
      <c r="AE513" t="str">
        <f>IF(B513="","",VLOOKUP(AD513,vlookup!$A$1:$B$12,2,FALSE))</f>
        <v/>
      </c>
      <c r="AF513" s="1" t="str">
        <f t="shared" si="117"/>
        <v/>
      </c>
      <c r="AG513" s="4" t="str">
        <f t="shared" si="118"/>
        <v/>
      </c>
      <c r="AH513" t="str">
        <f>IFERROR(VLOOKUP(AK513,Table33[#All],3,FALSE),"")</f>
        <v/>
      </c>
      <c r="AI513" t="str">
        <f>IFERROR(IF(AH513="enewsletters",IF(AF513+1&gt;VLOOKUP(AK513,Table33[#All],6,FALSE),VLOOKUP(AK513,Table33[#All],7,FALSE),VLOOKUP(AK513,Table33[#All],5,FALSE)),""),"")</f>
        <v/>
      </c>
      <c r="AJ513" t="str">
        <f>IFERROR(VLOOKUP(AK513,Table33[#All],4,FALSE),"")</f>
        <v/>
      </c>
      <c r="AK513">
        <f t="shared" si="119"/>
        <v>0</v>
      </c>
    </row>
    <row r="514" spans="23:37" x14ac:dyDescent="0.25">
      <c r="W514" t="str">
        <f t="shared" si="120"/>
        <v/>
      </c>
      <c r="X514" t="str">
        <f t="shared" si="112"/>
        <v/>
      </c>
      <c r="Y514" t="str">
        <f t="shared" si="113"/>
        <v/>
      </c>
      <c r="Z514" t="str">
        <f t="shared" si="114"/>
        <v/>
      </c>
      <c r="AA514" t="str">
        <f t="shared" si="115"/>
        <v/>
      </c>
      <c r="AB514" t="str">
        <f>IFERROR(VLOOKUP(AK514,Table33[#All],2,FALSE),"")</f>
        <v/>
      </c>
      <c r="AC514" t="str">
        <f t="shared" si="121"/>
        <v/>
      </c>
      <c r="AD514" t="str">
        <f t="shared" si="116"/>
        <v/>
      </c>
      <c r="AE514" t="str">
        <f>IF(B514="","",VLOOKUP(AD514,vlookup!$A$1:$B$12,2,FALSE))</f>
        <v/>
      </c>
      <c r="AF514" s="1" t="str">
        <f t="shared" si="117"/>
        <v/>
      </c>
      <c r="AG514" s="4" t="str">
        <f t="shared" si="118"/>
        <v/>
      </c>
      <c r="AH514" t="str">
        <f>IFERROR(VLOOKUP(AK514,Table33[#All],3,FALSE),"")</f>
        <v/>
      </c>
      <c r="AI514" t="str">
        <f>IFERROR(IF(AH514="enewsletters",IF(AF514+1&gt;VLOOKUP(AK514,Table33[#All],6,FALSE),VLOOKUP(AK514,Table33[#All],7,FALSE),VLOOKUP(AK514,Table33[#All],5,FALSE)),""),"")</f>
        <v/>
      </c>
      <c r="AJ514" t="str">
        <f>IFERROR(VLOOKUP(AK514,Table33[#All],4,FALSE),"")</f>
        <v/>
      </c>
      <c r="AK514">
        <f t="shared" si="119"/>
        <v>0</v>
      </c>
    </row>
    <row r="515" spans="23:37" x14ac:dyDescent="0.25">
      <c r="W515" t="str">
        <f t="shared" si="120"/>
        <v/>
      </c>
      <c r="X515" t="str">
        <f t="shared" si="112"/>
        <v/>
      </c>
      <c r="Y515" t="str">
        <f t="shared" si="113"/>
        <v/>
      </c>
      <c r="Z515" t="str">
        <f t="shared" si="114"/>
        <v/>
      </c>
      <c r="AA515" t="str">
        <f t="shared" si="115"/>
        <v/>
      </c>
      <c r="AB515" t="str">
        <f>IFERROR(VLOOKUP(AK515,Table33[#All],2,FALSE),"")</f>
        <v/>
      </c>
      <c r="AC515" t="str">
        <f t="shared" si="121"/>
        <v/>
      </c>
      <c r="AD515" t="str">
        <f t="shared" si="116"/>
        <v/>
      </c>
      <c r="AE515" t="str">
        <f>IF(B515="","",VLOOKUP(AD515,vlookup!$A$1:$B$12,2,FALSE))</f>
        <v/>
      </c>
      <c r="AF515" s="1" t="str">
        <f t="shared" si="117"/>
        <v/>
      </c>
      <c r="AG515" s="4" t="str">
        <f t="shared" si="118"/>
        <v/>
      </c>
      <c r="AH515" t="str">
        <f>IFERROR(VLOOKUP(AK515,Table33[#All],3,FALSE),"")</f>
        <v/>
      </c>
      <c r="AI515" t="str">
        <f>IFERROR(IF(AH515="enewsletters",IF(AF515+1&gt;VLOOKUP(AK515,Table33[#All],6,FALSE),VLOOKUP(AK515,Table33[#All],7,FALSE),VLOOKUP(AK515,Table33[#All],5,FALSE)),""),"")</f>
        <v/>
      </c>
      <c r="AJ515" t="str">
        <f>IFERROR(VLOOKUP(AK515,Table33[#All],4,FALSE),"")</f>
        <v/>
      </c>
      <c r="AK515">
        <f t="shared" si="119"/>
        <v>0</v>
      </c>
    </row>
    <row r="516" spans="23:37" x14ac:dyDescent="0.25">
      <c r="W516" t="str">
        <f t="shared" si="120"/>
        <v/>
      </c>
      <c r="X516" t="str">
        <f t="shared" si="112"/>
        <v/>
      </c>
      <c r="Y516" t="str">
        <f t="shared" si="113"/>
        <v/>
      </c>
      <c r="Z516" t="str">
        <f t="shared" si="114"/>
        <v/>
      </c>
      <c r="AA516" t="str">
        <f t="shared" si="115"/>
        <v/>
      </c>
      <c r="AB516" t="str">
        <f>IFERROR(VLOOKUP(AK516,Table33[#All],2,FALSE),"")</f>
        <v/>
      </c>
      <c r="AC516" t="str">
        <f t="shared" si="121"/>
        <v/>
      </c>
      <c r="AD516" t="str">
        <f t="shared" si="116"/>
        <v/>
      </c>
      <c r="AE516" t="str">
        <f>IF(B516="","",VLOOKUP(AD516,vlookup!$A$1:$B$12,2,FALSE))</f>
        <v/>
      </c>
      <c r="AF516" s="1" t="str">
        <f t="shared" si="117"/>
        <v/>
      </c>
      <c r="AG516" s="4" t="str">
        <f t="shared" si="118"/>
        <v/>
      </c>
      <c r="AH516" t="str">
        <f>IFERROR(VLOOKUP(AK516,Table33[#All],3,FALSE),"")</f>
        <v/>
      </c>
      <c r="AI516" t="str">
        <f>IFERROR(IF(AH516="enewsletters",IF(AF516+1&gt;VLOOKUP(AK516,Table33[#All],6,FALSE),VLOOKUP(AK516,Table33[#All],7,FALSE),VLOOKUP(AK516,Table33[#All],5,FALSE)),""),"")</f>
        <v/>
      </c>
      <c r="AJ516" t="str">
        <f>IFERROR(VLOOKUP(AK516,Table33[#All],4,FALSE),"")</f>
        <v/>
      </c>
      <c r="AK516">
        <f t="shared" si="119"/>
        <v>0</v>
      </c>
    </row>
    <row r="517" spans="23:37" x14ac:dyDescent="0.25">
      <c r="W517" t="str">
        <f t="shared" si="120"/>
        <v/>
      </c>
      <c r="X517" t="str">
        <f t="shared" si="112"/>
        <v/>
      </c>
      <c r="Y517" t="str">
        <f t="shared" si="113"/>
        <v/>
      </c>
      <c r="Z517" t="str">
        <f t="shared" si="114"/>
        <v/>
      </c>
      <c r="AA517" t="str">
        <f t="shared" si="115"/>
        <v/>
      </c>
      <c r="AB517" t="str">
        <f>IFERROR(VLOOKUP(AK517,Table33[#All],2,FALSE),"")</f>
        <v/>
      </c>
      <c r="AC517" t="str">
        <f t="shared" si="121"/>
        <v/>
      </c>
      <c r="AD517" t="str">
        <f t="shared" si="116"/>
        <v/>
      </c>
      <c r="AE517" t="str">
        <f>IF(B517="","",VLOOKUP(AD517,vlookup!$A$1:$B$12,2,FALSE))</f>
        <v/>
      </c>
      <c r="AF517" s="1" t="str">
        <f t="shared" si="117"/>
        <v/>
      </c>
      <c r="AG517" s="4" t="str">
        <f t="shared" si="118"/>
        <v/>
      </c>
      <c r="AH517" t="str">
        <f>IFERROR(VLOOKUP(AK517,Table33[#All],3,FALSE),"")</f>
        <v/>
      </c>
      <c r="AI517" t="str">
        <f>IFERROR(IF(AH517="enewsletters",IF(AF517+1&gt;VLOOKUP(AK517,Table33[#All],6,FALSE),VLOOKUP(AK517,Table33[#All],7,FALSE),VLOOKUP(AK517,Table33[#All],5,FALSE)),""),"")</f>
        <v/>
      </c>
      <c r="AJ517" t="str">
        <f>IFERROR(VLOOKUP(AK517,Table33[#All],4,FALSE),"")</f>
        <v/>
      </c>
      <c r="AK517">
        <f t="shared" si="119"/>
        <v>0</v>
      </c>
    </row>
    <row r="518" spans="23:37" x14ac:dyDescent="0.25">
      <c r="W518" t="str">
        <f t="shared" si="120"/>
        <v/>
      </c>
      <c r="X518" t="str">
        <f t="shared" si="112"/>
        <v/>
      </c>
      <c r="Y518" t="str">
        <f t="shared" si="113"/>
        <v/>
      </c>
      <c r="Z518" t="str">
        <f t="shared" si="114"/>
        <v/>
      </c>
      <c r="AA518" t="str">
        <f t="shared" si="115"/>
        <v/>
      </c>
      <c r="AB518" t="str">
        <f>IFERROR(VLOOKUP(AK518,Table33[#All],2,FALSE),"")</f>
        <v/>
      </c>
      <c r="AC518" t="str">
        <f t="shared" si="121"/>
        <v/>
      </c>
      <c r="AD518" t="str">
        <f t="shared" si="116"/>
        <v/>
      </c>
      <c r="AE518" t="str">
        <f>IF(B518="","",VLOOKUP(AD518,vlookup!$A$1:$B$12,2,FALSE))</f>
        <v/>
      </c>
      <c r="AF518" s="1" t="str">
        <f t="shared" si="117"/>
        <v/>
      </c>
      <c r="AG518" s="4" t="str">
        <f t="shared" si="118"/>
        <v/>
      </c>
      <c r="AH518" t="str">
        <f>IFERROR(VLOOKUP(AK518,Table33[#All],3,FALSE),"")</f>
        <v/>
      </c>
      <c r="AI518" t="str">
        <f>IFERROR(IF(AH518="enewsletters",IF(AF518+1&gt;VLOOKUP(AK518,Table33[#All],6,FALSE),VLOOKUP(AK518,Table33[#All],7,FALSE),VLOOKUP(AK518,Table33[#All],5,FALSE)),""),"")</f>
        <v/>
      </c>
      <c r="AJ518" t="str">
        <f>IFERROR(VLOOKUP(AK518,Table33[#All],4,FALSE),"")</f>
        <v/>
      </c>
      <c r="AK518">
        <f t="shared" si="119"/>
        <v>0</v>
      </c>
    </row>
    <row r="519" spans="23:37" x14ac:dyDescent="0.25">
      <c r="W519" t="str">
        <f t="shared" si="120"/>
        <v/>
      </c>
      <c r="X519" t="str">
        <f t="shared" si="112"/>
        <v/>
      </c>
      <c r="Y519" t="str">
        <f t="shared" si="113"/>
        <v/>
      </c>
      <c r="Z519" t="str">
        <f t="shared" si="114"/>
        <v/>
      </c>
      <c r="AA519" t="str">
        <f t="shared" si="115"/>
        <v/>
      </c>
      <c r="AB519" t="str">
        <f>IFERROR(VLOOKUP(AK519,Table33[#All],2,FALSE),"")</f>
        <v/>
      </c>
      <c r="AC519" t="str">
        <f t="shared" si="121"/>
        <v/>
      </c>
      <c r="AD519" t="str">
        <f t="shared" si="116"/>
        <v/>
      </c>
      <c r="AE519" t="str">
        <f>IF(B519="","",VLOOKUP(AD519,vlookup!$A$1:$B$12,2,FALSE))</f>
        <v/>
      </c>
      <c r="AF519" s="1" t="str">
        <f t="shared" si="117"/>
        <v/>
      </c>
      <c r="AG519" s="4" t="str">
        <f t="shared" si="118"/>
        <v/>
      </c>
      <c r="AH519" t="str">
        <f>IFERROR(VLOOKUP(AK519,Table33[#All],3,FALSE),"")</f>
        <v/>
      </c>
      <c r="AI519" t="str">
        <f>IFERROR(IF(AH519="enewsletters",IF(AF519+1&gt;VLOOKUP(AK519,Table33[#All],6,FALSE),VLOOKUP(AK519,Table33[#All],7,FALSE),VLOOKUP(AK519,Table33[#All],5,FALSE)),""),"")</f>
        <v/>
      </c>
      <c r="AJ519" t="str">
        <f>IFERROR(VLOOKUP(AK519,Table33[#All],4,FALSE),"")</f>
        <v/>
      </c>
      <c r="AK519">
        <f t="shared" si="119"/>
        <v>0</v>
      </c>
    </row>
    <row r="520" spans="23:37" x14ac:dyDescent="0.25">
      <c r="W520" t="str">
        <f t="shared" si="120"/>
        <v/>
      </c>
      <c r="X520" t="str">
        <f t="shared" si="112"/>
        <v/>
      </c>
      <c r="Y520" t="str">
        <f t="shared" si="113"/>
        <v/>
      </c>
      <c r="Z520" t="str">
        <f t="shared" si="114"/>
        <v/>
      </c>
      <c r="AA520" t="str">
        <f t="shared" si="115"/>
        <v/>
      </c>
      <c r="AB520" t="str">
        <f>IFERROR(VLOOKUP(AK520,Table33[#All],2,FALSE),"")</f>
        <v/>
      </c>
      <c r="AC520" t="str">
        <f t="shared" si="121"/>
        <v/>
      </c>
      <c r="AD520" t="str">
        <f t="shared" si="116"/>
        <v/>
      </c>
      <c r="AE520" t="str">
        <f>IF(B520="","",VLOOKUP(AD520,vlookup!$A$1:$B$12,2,FALSE))</f>
        <v/>
      </c>
      <c r="AF520" s="1" t="str">
        <f t="shared" si="117"/>
        <v/>
      </c>
      <c r="AG520" s="4" t="str">
        <f t="shared" si="118"/>
        <v/>
      </c>
      <c r="AH520" t="str">
        <f>IFERROR(VLOOKUP(AK520,Table33[#All],3,FALSE),"")</f>
        <v/>
      </c>
      <c r="AI520" t="str">
        <f>IFERROR(IF(AH520="enewsletters",IF(AF520+1&gt;VLOOKUP(AK520,Table33[#All],6,FALSE),VLOOKUP(AK520,Table33[#All],7,FALSE),VLOOKUP(AK520,Table33[#All],5,FALSE)),""),"")</f>
        <v/>
      </c>
      <c r="AJ520" t="str">
        <f>IFERROR(VLOOKUP(AK520,Table33[#All],4,FALSE),"")</f>
        <v/>
      </c>
      <c r="AK520">
        <f t="shared" si="119"/>
        <v>0</v>
      </c>
    </row>
    <row r="521" spans="23:37" x14ac:dyDescent="0.25">
      <c r="W521" t="str">
        <f t="shared" si="120"/>
        <v/>
      </c>
      <c r="X521" t="str">
        <f t="shared" si="112"/>
        <v/>
      </c>
      <c r="Y521" t="str">
        <f t="shared" si="113"/>
        <v/>
      </c>
      <c r="Z521" t="str">
        <f t="shared" si="114"/>
        <v/>
      </c>
      <c r="AA521" t="str">
        <f t="shared" si="115"/>
        <v/>
      </c>
      <c r="AB521" t="str">
        <f>IFERROR(VLOOKUP(AK521,Table33[#All],2,FALSE),"")</f>
        <v/>
      </c>
      <c r="AC521" t="str">
        <f t="shared" si="121"/>
        <v/>
      </c>
      <c r="AD521" t="str">
        <f t="shared" si="116"/>
        <v/>
      </c>
      <c r="AE521" t="str">
        <f>IF(B521="","",VLOOKUP(AD521,vlookup!$A$1:$B$12,2,FALSE))</f>
        <v/>
      </c>
      <c r="AF521" s="1" t="str">
        <f t="shared" si="117"/>
        <v/>
      </c>
      <c r="AG521" s="4" t="str">
        <f t="shared" si="118"/>
        <v/>
      </c>
      <c r="AH521" t="str">
        <f>IFERROR(VLOOKUP(AK521,Table33[#All],3,FALSE),"")</f>
        <v/>
      </c>
      <c r="AI521" t="str">
        <f>IFERROR(IF(AH521="enewsletters",IF(AF521+1&gt;VLOOKUP(AK521,Table33[#All],6,FALSE),VLOOKUP(AK521,Table33[#All],7,FALSE),VLOOKUP(AK521,Table33[#All],5,FALSE)),""),"")</f>
        <v/>
      </c>
      <c r="AJ521" t="str">
        <f>IFERROR(VLOOKUP(AK521,Table33[#All],4,FALSE),"")</f>
        <v/>
      </c>
      <c r="AK521">
        <f t="shared" si="119"/>
        <v>0</v>
      </c>
    </row>
    <row r="522" spans="23:37" x14ac:dyDescent="0.25">
      <c r="W522" t="str">
        <f t="shared" si="120"/>
        <v/>
      </c>
      <c r="X522" t="str">
        <f t="shared" si="112"/>
        <v/>
      </c>
      <c r="Y522" t="str">
        <f t="shared" si="113"/>
        <v/>
      </c>
      <c r="Z522" t="str">
        <f t="shared" si="114"/>
        <v/>
      </c>
      <c r="AA522" t="str">
        <f t="shared" si="115"/>
        <v/>
      </c>
      <c r="AB522" t="str">
        <f>IFERROR(VLOOKUP(AK522,Table33[#All],2,FALSE),"")</f>
        <v/>
      </c>
      <c r="AC522" t="str">
        <f t="shared" si="121"/>
        <v/>
      </c>
      <c r="AD522" t="str">
        <f t="shared" si="116"/>
        <v/>
      </c>
      <c r="AE522" t="str">
        <f>IF(B522="","",VLOOKUP(AD522,vlookup!$A$1:$B$12,2,FALSE))</f>
        <v/>
      </c>
      <c r="AF522" s="1" t="str">
        <f t="shared" si="117"/>
        <v/>
      </c>
      <c r="AG522" s="4" t="str">
        <f t="shared" si="118"/>
        <v/>
      </c>
      <c r="AH522" t="str">
        <f>IFERROR(VLOOKUP(AK522,Table33[#All],3,FALSE),"")</f>
        <v/>
      </c>
      <c r="AI522" t="str">
        <f>IFERROR(IF(AH522="enewsletters",IF(AF522+1&gt;VLOOKUP(AK522,Table33[#All],6,FALSE),VLOOKUP(AK522,Table33[#All],7,FALSE),VLOOKUP(AK522,Table33[#All],5,FALSE)),""),"")</f>
        <v/>
      </c>
      <c r="AJ522" t="str">
        <f>IFERROR(VLOOKUP(AK522,Table33[#All],4,FALSE),"")</f>
        <v/>
      </c>
      <c r="AK522">
        <f t="shared" si="119"/>
        <v>0</v>
      </c>
    </row>
    <row r="523" spans="23:37" x14ac:dyDescent="0.25">
      <c r="W523" t="str">
        <f t="shared" si="120"/>
        <v/>
      </c>
      <c r="X523" t="str">
        <f t="shared" si="112"/>
        <v/>
      </c>
      <c r="Y523" t="str">
        <f t="shared" si="113"/>
        <v/>
      </c>
      <c r="Z523" t="str">
        <f t="shared" si="114"/>
        <v/>
      </c>
      <c r="AA523" t="str">
        <f t="shared" si="115"/>
        <v/>
      </c>
      <c r="AB523" t="str">
        <f>IFERROR(VLOOKUP(AK523,Table33[#All],2,FALSE),"")</f>
        <v/>
      </c>
      <c r="AC523" t="str">
        <f t="shared" si="121"/>
        <v/>
      </c>
      <c r="AD523" t="str">
        <f t="shared" si="116"/>
        <v/>
      </c>
      <c r="AE523" t="str">
        <f>IF(B523="","",VLOOKUP(AD523,vlookup!$A$1:$B$12,2,FALSE))</f>
        <v/>
      </c>
      <c r="AF523" s="1" t="str">
        <f t="shared" si="117"/>
        <v/>
      </c>
      <c r="AG523" s="4" t="str">
        <f t="shared" si="118"/>
        <v/>
      </c>
      <c r="AH523" t="str">
        <f>IFERROR(VLOOKUP(AK523,Table33[#All],3,FALSE),"")</f>
        <v/>
      </c>
      <c r="AI523" t="str">
        <f>IFERROR(IF(AH523="enewsletters",IF(AF523+1&gt;VLOOKUP(AK523,Table33[#All],6,FALSE),VLOOKUP(AK523,Table33[#All],7,FALSE),VLOOKUP(AK523,Table33[#All],5,FALSE)),""),"")</f>
        <v/>
      </c>
      <c r="AJ523" t="str">
        <f>IFERROR(VLOOKUP(AK523,Table33[#All],4,FALSE),"")</f>
        <v/>
      </c>
      <c r="AK523">
        <f t="shared" si="119"/>
        <v>0</v>
      </c>
    </row>
    <row r="524" spans="23:37" x14ac:dyDescent="0.25">
      <c r="W524" t="str">
        <f t="shared" si="120"/>
        <v/>
      </c>
      <c r="X524" t="str">
        <f t="shared" si="112"/>
        <v/>
      </c>
      <c r="Y524" t="str">
        <f t="shared" si="113"/>
        <v/>
      </c>
      <c r="Z524" t="str">
        <f t="shared" si="114"/>
        <v/>
      </c>
      <c r="AA524" t="str">
        <f t="shared" si="115"/>
        <v/>
      </c>
      <c r="AB524" t="str">
        <f>IFERROR(VLOOKUP(AK524,Table33[#All],2,FALSE),"")</f>
        <v/>
      </c>
      <c r="AC524" t="str">
        <f t="shared" si="121"/>
        <v/>
      </c>
      <c r="AD524" t="str">
        <f t="shared" si="116"/>
        <v/>
      </c>
      <c r="AE524" t="str">
        <f>IF(B524="","",VLOOKUP(AD524,vlookup!$A$1:$B$12,2,FALSE))</f>
        <v/>
      </c>
      <c r="AF524" s="1" t="str">
        <f t="shared" si="117"/>
        <v/>
      </c>
      <c r="AG524" s="4" t="str">
        <f t="shared" si="118"/>
        <v/>
      </c>
      <c r="AH524" t="str">
        <f>IFERROR(VLOOKUP(AK524,Table33[#All],3,FALSE),"")</f>
        <v/>
      </c>
      <c r="AI524" t="str">
        <f>IFERROR(IF(AH524="enewsletters",IF(AF524+1&gt;VLOOKUP(AK524,Table33[#All],6,FALSE),VLOOKUP(AK524,Table33[#All],7,FALSE),VLOOKUP(AK524,Table33[#All],5,FALSE)),""),"")</f>
        <v/>
      </c>
      <c r="AJ524" t="str">
        <f>IFERROR(VLOOKUP(AK524,Table33[#All],4,FALSE),"")</f>
        <v/>
      </c>
      <c r="AK524">
        <f t="shared" si="119"/>
        <v>0</v>
      </c>
    </row>
    <row r="525" spans="23:37" x14ac:dyDescent="0.25">
      <c r="W525" t="str">
        <f t="shared" si="120"/>
        <v/>
      </c>
      <c r="X525" t="str">
        <f t="shared" si="112"/>
        <v/>
      </c>
      <c r="Y525" t="str">
        <f t="shared" si="113"/>
        <v/>
      </c>
      <c r="Z525" t="str">
        <f t="shared" si="114"/>
        <v/>
      </c>
      <c r="AA525" t="str">
        <f t="shared" si="115"/>
        <v/>
      </c>
      <c r="AB525" t="str">
        <f>IFERROR(VLOOKUP(AK525,Table33[#All],2,FALSE),"")</f>
        <v/>
      </c>
      <c r="AC525" t="str">
        <f t="shared" si="121"/>
        <v/>
      </c>
      <c r="AD525" t="str">
        <f t="shared" si="116"/>
        <v/>
      </c>
      <c r="AE525" t="str">
        <f>IF(B525="","",VLOOKUP(AD525,vlookup!$A$1:$B$12,2,FALSE))</f>
        <v/>
      </c>
      <c r="AF525" s="1" t="str">
        <f t="shared" si="117"/>
        <v/>
      </c>
      <c r="AG525" s="4" t="str">
        <f t="shared" si="118"/>
        <v/>
      </c>
      <c r="AH525" t="str">
        <f>IFERROR(VLOOKUP(AK525,Table33[#All],3,FALSE),"")</f>
        <v/>
      </c>
      <c r="AI525" t="str">
        <f>IFERROR(IF(AH525="enewsletters",IF(AF525+1&gt;VLOOKUP(AK525,Table33[#All],6,FALSE),VLOOKUP(AK525,Table33[#All],7,FALSE),VLOOKUP(AK525,Table33[#All],5,FALSE)),""),"")</f>
        <v/>
      </c>
      <c r="AJ525" t="str">
        <f>IFERROR(VLOOKUP(AK525,Table33[#All],4,FALSE),"")</f>
        <v/>
      </c>
      <c r="AK525">
        <f t="shared" si="119"/>
        <v>0</v>
      </c>
    </row>
    <row r="526" spans="23:37" x14ac:dyDescent="0.25">
      <c r="W526" t="str">
        <f t="shared" si="120"/>
        <v/>
      </c>
      <c r="X526" t="str">
        <f t="shared" si="112"/>
        <v/>
      </c>
      <c r="Y526" t="str">
        <f t="shared" si="113"/>
        <v/>
      </c>
      <c r="Z526" t="str">
        <f t="shared" si="114"/>
        <v/>
      </c>
      <c r="AA526" t="str">
        <f t="shared" si="115"/>
        <v/>
      </c>
      <c r="AB526" t="str">
        <f>IFERROR(VLOOKUP(AK526,Table33[#All],2,FALSE),"")</f>
        <v/>
      </c>
      <c r="AC526" t="str">
        <f t="shared" si="121"/>
        <v/>
      </c>
      <c r="AD526" t="str">
        <f t="shared" si="116"/>
        <v/>
      </c>
      <c r="AE526" t="str">
        <f>IF(B526="","",VLOOKUP(AD526,vlookup!$A$1:$B$12,2,FALSE))</f>
        <v/>
      </c>
      <c r="AF526" s="1" t="str">
        <f t="shared" si="117"/>
        <v/>
      </c>
      <c r="AG526" s="4" t="str">
        <f t="shared" si="118"/>
        <v/>
      </c>
      <c r="AH526" t="str">
        <f>IFERROR(VLOOKUP(AK526,Table33[#All],3,FALSE),"")</f>
        <v/>
      </c>
      <c r="AI526" t="str">
        <f>IFERROR(IF(AH526="enewsletters",IF(AF526+1&gt;VLOOKUP(AK526,Table33[#All],6,FALSE),VLOOKUP(AK526,Table33[#All],7,FALSE),VLOOKUP(AK526,Table33[#All],5,FALSE)),""),"")</f>
        <v/>
      </c>
      <c r="AJ526" t="str">
        <f>IFERROR(VLOOKUP(AK526,Table33[#All],4,FALSE),"")</f>
        <v/>
      </c>
      <c r="AK526">
        <f t="shared" si="119"/>
        <v>0</v>
      </c>
    </row>
    <row r="527" spans="23:37" x14ac:dyDescent="0.25">
      <c r="W527" t="str">
        <f t="shared" si="120"/>
        <v/>
      </c>
      <c r="X527" t="str">
        <f t="shared" si="112"/>
        <v/>
      </c>
      <c r="Y527" t="str">
        <f t="shared" si="113"/>
        <v/>
      </c>
      <c r="Z527" t="str">
        <f t="shared" si="114"/>
        <v/>
      </c>
      <c r="AA527" t="str">
        <f t="shared" si="115"/>
        <v/>
      </c>
      <c r="AB527" t="str">
        <f>IFERROR(VLOOKUP(AK527,Table33[#All],2,FALSE),"")</f>
        <v/>
      </c>
      <c r="AC527" t="str">
        <f t="shared" si="121"/>
        <v/>
      </c>
      <c r="AD527" t="str">
        <f t="shared" si="116"/>
        <v/>
      </c>
      <c r="AE527" t="str">
        <f>IF(B527="","",VLOOKUP(AD527,vlookup!$A$1:$B$12,2,FALSE))</f>
        <v/>
      </c>
      <c r="AF527" s="1" t="str">
        <f t="shared" si="117"/>
        <v/>
      </c>
      <c r="AG527" s="4" t="str">
        <f t="shared" si="118"/>
        <v/>
      </c>
      <c r="AH527" t="str">
        <f>IFERROR(VLOOKUP(AK527,Table33[#All],3,FALSE),"")</f>
        <v/>
      </c>
      <c r="AI527" t="str">
        <f>IFERROR(IF(AH527="enewsletters",IF(AF527+1&gt;VLOOKUP(AK527,Table33[#All],6,FALSE),VLOOKUP(AK527,Table33[#All],7,FALSE),VLOOKUP(AK527,Table33[#All],5,FALSE)),""),"")</f>
        <v/>
      </c>
      <c r="AJ527" t="str">
        <f>IFERROR(VLOOKUP(AK527,Table33[#All],4,FALSE),"")</f>
        <v/>
      </c>
      <c r="AK527">
        <f t="shared" si="119"/>
        <v>0</v>
      </c>
    </row>
    <row r="528" spans="23:37" x14ac:dyDescent="0.25">
      <c r="W528" t="str">
        <f t="shared" si="120"/>
        <v/>
      </c>
      <c r="X528" t="str">
        <f t="shared" si="112"/>
        <v/>
      </c>
      <c r="Y528" t="str">
        <f t="shared" si="113"/>
        <v/>
      </c>
      <c r="Z528" t="str">
        <f t="shared" si="114"/>
        <v/>
      </c>
      <c r="AA528" t="str">
        <f t="shared" si="115"/>
        <v/>
      </c>
      <c r="AB528" t="str">
        <f>IFERROR(VLOOKUP(AK528,Table33[#All],2,FALSE),"")</f>
        <v/>
      </c>
      <c r="AC528" t="str">
        <f t="shared" si="121"/>
        <v/>
      </c>
      <c r="AD528" t="str">
        <f t="shared" si="116"/>
        <v/>
      </c>
      <c r="AE528" t="str">
        <f>IF(B528="","",VLOOKUP(AD528,vlookup!$A$1:$B$12,2,FALSE))</f>
        <v/>
      </c>
      <c r="AF528" s="1" t="str">
        <f t="shared" si="117"/>
        <v/>
      </c>
      <c r="AG528" s="4" t="str">
        <f t="shared" si="118"/>
        <v/>
      </c>
      <c r="AH528" t="str">
        <f>IFERROR(VLOOKUP(AK528,Table33[#All],3,FALSE),"")</f>
        <v/>
      </c>
      <c r="AI528" t="str">
        <f>IFERROR(IF(AH528="enewsletters",IF(AF528+1&gt;VLOOKUP(AK528,Table33[#All],6,FALSE),VLOOKUP(AK528,Table33[#All],7,FALSE),VLOOKUP(AK528,Table33[#All],5,FALSE)),""),"")</f>
        <v/>
      </c>
      <c r="AJ528" t="str">
        <f>IFERROR(VLOOKUP(AK528,Table33[#All],4,FALSE),"")</f>
        <v/>
      </c>
      <c r="AK528">
        <f t="shared" si="119"/>
        <v>0</v>
      </c>
    </row>
    <row r="529" spans="23:37" x14ac:dyDescent="0.25">
      <c r="W529" t="str">
        <f t="shared" si="120"/>
        <v/>
      </c>
      <c r="X529" t="str">
        <f t="shared" si="112"/>
        <v/>
      </c>
      <c r="Y529" t="str">
        <f t="shared" si="113"/>
        <v/>
      </c>
      <c r="Z529" t="str">
        <f t="shared" si="114"/>
        <v/>
      </c>
      <c r="AA529" t="str">
        <f t="shared" si="115"/>
        <v/>
      </c>
      <c r="AB529" t="str">
        <f>IFERROR(VLOOKUP(AK529,Table33[#All],2,FALSE),"")</f>
        <v/>
      </c>
      <c r="AC529" t="str">
        <f t="shared" si="121"/>
        <v/>
      </c>
      <c r="AD529" t="str">
        <f t="shared" si="116"/>
        <v/>
      </c>
      <c r="AE529" t="str">
        <f>IF(B529="","",VLOOKUP(AD529,vlookup!$A$1:$B$12,2,FALSE))</f>
        <v/>
      </c>
      <c r="AF529" s="1" t="str">
        <f t="shared" si="117"/>
        <v/>
      </c>
      <c r="AG529" s="4" t="str">
        <f t="shared" si="118"/>
        <v/>
      </c>
      <c r="AH529" t="str">
        <f>IFERROR(VLOOKUP(AK529,Table33[#All],3,FALSE),"")</f>
        <v/>
      </c>
      <c r="AI529" t="str">
        <f>IFERROR(IF(AH529="enewsletters",IF(AF529+1&gt;VLOOKUP(AK529,Table33[#All],6,FALSE),VLOOKUP(AK529,Table33[#All],7,FALSE),VLOOKUP(AK529,Table33[#All],5,FALSE)),""),"")</f>
        <v/>
      </c>
      <c r="AJ529" t="str">
        <f>IFERROR(VLOOKUP(AK529,Table33[#All],4,FALSE),"")</f>
        <v/>
      </c>
      <c r="AK529">
        <f t="shared" si="119"/>
        <v>0</v>
      </c>
    </row>
    <row r="530" spans="23:37" x14ac:dyDescent="0.25">
      <c r="W530" t="str">
        <f t="shared" si="120"/>
        <v/>
      </c>
      <c r="X530" t="str">
        <f t="shared" si="112"/>
        <v/>
      </c>
      <c r="Y530" t="str">
        <f t="shared" si="113"/>
        <v/>
      </c>
      <c r="Z530" t="str">
        <f t="shared" si="114"/>
        <v/>
      </c>
      <c r="AA530" t="str">
        <f t="shared" si="115"/>
        <v/>
      </c>
      <c r="AB530" t="str">
        <f>IFERROR(VLOOKUP(AK530,Table33[#All],2,FALSE),"")</f>
        <v/>
      </c>
      <c r="AC530" t="str">
        <f t="shared" si="121"/>
        <v/>
      </c>
      <c r="AD530" t="str">
        <f t="shared" si="116"/>
        <v/>
      </c>
      <c r="AE530" t="str">
        <f>IF(B530="","",VLOOKUP(AD530,vlookup!$A$1:$B$12,2,FALSE))</f>
        <v/>
      </c>
      <c r="AF530" s="1" t="str">
        <f t="shared" si="117"/>
        <v/>
      </c>
      <c r="AG530" s="4" t="str">
        <f t="shared" si="118"/>
        <v/>
      </c>
      <c r="AH530" t="str">
        <f>IFERROR(VLOOKUP(AK530,Table33[#All],3,FALSE),"")</f>
        <v/>
      </c>
      <c r="AI530" t="str">
        <f>IFERROR(IF(AH530="enewsletters",IF(AF530+1&gt;VLOOKUP(AK530,Table33[#All],6,FALSE),VLOOKUP(AK530,Table33[#All],7,FALSE),VLOOKUP(AK530,Table33[#All],5,FALSE)),""),"")</f>
        <v/>
      </c>
      <c r="AJ530" t="str">
        <f>IFERROR(VLOOKUP(AK530,Table33[#All],4,FALSE),"")</f>
        <v/>
      </c>
      <c r="AK530">
        <f t="shared" si="119"/>
        <v>0</v>
      </c>
    </row>
    <row r="531" spans="23:37" x14ac:dyDescent="0.25">
      <c r="W531" t="str">
        <f t="shared" si="120"/>
        <v/>
      </c>
      <c r="X531" t="str">
        <f t="shared" si="112"/>
        <v/>
      </c>
      <c r="Y531" t="str">
        <f t="shared" si="113"/>
        <v/>
      </c>
      <c r="Z531" t="str">
        <f t="shared" si="114"/>
        <v/>
      </c>
      <c r="AA531" t="str">
        <f t="shared" si="115"/>
        <v/>
      </c>
      <c r="AB531" t="str">
        <f>IFERROR(VLOOKUP(AK531,Table33[#All],2,FALSE),"")</f>
        <v/>
      </c>
      <c r="AC531" t="str">
        <f t="shared" si="121"/>
        <v/>
      </c>
      <c r="AD531" t="str">
        <f t="shared" si="116"/>
        <v/>
      </c>
      <c r="AE531" t="str">
        <f>IF(B531="","",VLOOKUP(AD531,vlookup!$A$1:$B$12,2,FALSE))</f>
        <v/>
      </c>
      <c r="AF531" s="1" t="str">
        <f t="shared" si="117"/>
        <v/>
      </c>
      <c r="AG531" s="4" t="str">
        <f t="shared" si="118"/>
        <v/>
      </c>
      <c r="AH531" t="str">
        <f>IFERROR(VLOOKUP(AK531,Table33[#All],3,FALSE),"")</f>
        <v/>
      </c>
      <c r="AI531" t="str">
        <f>IFERROR(IF(AH531="enewsletters",IF(AF531+1&gt;VLOOKUP(AK531,Table33[#All],6,FALSE),VLOOKUP(AK531,Table33[#All],7,FALSE),VLOOKUP(AK531,Table33[#All],5,FALSE)),""),"")</f>
        <v/>
      </c>
      <c r="AJ531" t="str">
        <f>IFERROR(VLOOKUP(AK531,Table33[#All],4,FALSE),"")</f>
        <v/>
      </c>
      <c r="AK531">
        <f t="shared" si="119"/>
        <v>0</v>
      </c>
    </row>
    <row r="532" spans="23:37" x14ac:dyDescent="0.25">
      <c r="W532" t="str">
        <f t="shared" si="120"/>
        <v/>
      </c>
      <c r="X532" t="str">
        <f t="shared" si="112"/>
        <v/>
      </c>
      <c r="Y532" t="str">
        <f t="shared" si="113"/>
        <v/>
      </c>
      <c r="Z532" t="str">
        <f t="shared" si="114"/>
        <v/>
      </c>
      <c r="AA532" t="str">
        <f t="shared" si="115"/>
        <v/>
      </c>
      <c r="AB532" t="str">
        <f>IFERROR(VLOOKUP(AK532,Table33[#All],2,FALSE),"")</f>
        <v/>
      </c>
      <c r="AC532" t="str">
        <f t="shared" si="121"/>
        <v/>
      </c>
      <c r="AD532" t="str">
        <f t="shared" si="116"/>
        <v/>
      </c>
      <c r="AE532" t="str">
        <f>IF(B532="","",VLOOKUP(AD532,vlookup!$A$1:$B$12,2,FALSE))</f>
        <v/>
      </c>
      <c r="AF532" s="1" t="str">
        <f t="shared" si="117"/>
        <v/>
      </c>
      <c r="AG532" s="4" t="str">
        <f t="shared" si="118"/>
        <v/>
      </c>
      <c r="AH532" t="str">
        <f>IFERROR(VLOOKUP(AK532,Table33[#All],3,FALSE),"")</f>
        <v/>
      </c>
      <c r="AI532" t="str">
        <f>IFERROR(IF(AH532="enewsletters",IF(AF532+1&gt;VLOOKUP(AK532,Table33[#All],6,FALSE),VLOOKUP(AK532,Table33[#All],7,FALSE),VLOOKUP(AK532,Table33[#All],5,FALSE)),""),"")</f>
        <v/>
      </c>
      <c r="AJ532" t="str">
        <f>IFERROR(VLOOKUP(AK532,Table33[#All],4,FALSE),"")</f>
        <v/>
      </c>
      <c r="AK532">
        <f t="shared" si="119"/>
        <v>0</v>
      </c>
    </row>
    <row r="533" spans="23:37" x14ac:dyDescent="0.25">
      <c r="W533" t="str">
        <f t="shared" si="120"/>
        <v/>
      </c>
      <c r="X533" t="str">
        <f t="shared" si="112"/>
        <v/>
      </c>
      <c r="Y533" t="str">
        <f t="shared" si="113"/>
        <v/>
      </c>
      <c r="Z533" t="str">
        <f t="shared" si="114"/>
        <v/>
      </c>
      <c r="AA533" t="str">
        <f t="shared" si="115"/>
        <v/>
      </c>
      <c r="AB533" t="str">
        <f>IFERROR(VLOOKUP(AK533,Table33[#All],2,FALSE),"")</f>
        <v/>
      </c>
      <c r="AC533" t="str">
        <f t="shared" si="121"/>
        <v/>
      </c>
      <c r="AD533" t="str">
        <f t="shared" si="116"/>
        <v/>
      </c>
      <c r="AE533" t="str">
        <f>IF(B533="","",VLOOKUP(AD533,vlookup!$A$1:$B$12,2,FALSE))</f>
        <v/>
      </c>
      <c r="AF533" s="1" t="str">
        <f t="shared" si="117"/>
        <v/>
      </c>
      <c r="AG533" s="4" t="str">
        <f t="shared" si="118"/>
        <v/>
      </c>
      <c r="AH533" t="str">
        <f>IFERROR(VLOOKUP(AK533,Table33[#All],3,FALSE),"")</f>
        <v/>
      </c>
      <c r="AI533" t="str">
        <f>IFERROR(IF(AH533="enewsletters",IF(AF533+1&gt;VLOOKUP(AK533,Table33[#All],6,FALSE),VLOOKUP(AK533,Table33[#All],7,FALSE),VLOOKUP(AK533,Table33[#All],5,FALSE)),""),"")</f>
        <v/>
      </c>
      <c r="AJ533" t="str">
        <f>IFERROR(VLOOKUP(AK533,Table33[#All],4,FALSE),"")</f>
        <v/>
      </c>
      <c r="AK533">
        <f t="shared" si="119"/>
        <v>0</v>
      </c>
    </row>
    <row r="534" spans="23:37" x14ac:dyDescent="0.25">
      <c r="W534" t="str">
        <f t="shared" si="120"/>
        <v/>
      </c>
      <c r="X534" t="str">
        <f t="shared" si="112"/>
        <v/>
      </c>
      <c r="Y534" t="str">
        <f t="shared" si="113"/>
        <v/>
      </c>
      <c r="Z534" t="str">
        <f t="shared" si="114"/>
        <v/>
      </c>
      <c r="AA534" t="str">
        <f t="shared" si="115"/>
        <v/>
      </c>
      <c r="AB534" t="str">
        <f>IFERROR(VLOOKUP(AK534,Table33[#All],2,FALSE),"")</f>
        <v/>
      </c>
      <c r="AC534" t="str">
        <f t="shared" si="121"/>
        <v/>
      </c>
      <c r="AD534" t="str">
        <f t="shared" si="116"/>
        <v/>
      </c>
      <c r="AE534" t="str">
        <f>IF(B534="","",VLOOKUP(AD534,vlookup!$A$1:$B$12,2,FALSE))</f>
        <v/>
      </c>
      <c r="AF534" s="1" t="str">
        <f t="shared" si="117"/>
        <v/>
      </c>
      <c r="AG534" s="4" t="str">
        <f t="shared" si="118"/>
        <v/>
      </c>
      <c r="AH534" t="str">
        <f>IFERROR(VLOOKUP(AK534,Table33[#All],3,FALSE),"")</f>
        <v/>
      </c>
      <c r="AI534" t="str">
        <f>IFERROR(IF(AH534="enewsletters",IF(AF534+1&gt;VLOOKUP(AK534,Table33[#All],6,FALSE),VLOOKUP(AK534,Table33[#All],7,FALSE),VLOOKUP(AK534,Table33[#All],5,FALSE)),""),"")</f>
        <v/>
      </c>
      <c r="AJ534" t="str">
        <f>IFERROR(VLOOKUP(AK534,Table33[#All],4,FALSE),"")</f>
        <v/>
      </c>
      <c r="AK534">
        <f t="shared" si="119"/>
        <v>0</v>
      </c>
    </row>
    <row r="535" spans="23:37" x14ac:dyDescent="0.25">
      <c r="W535" t="str">
        <f t="shared" si="120"/>
        <v/>
      </c>
      <c r="X535" t="str">
        <f t="shared" si="112"/>
        <v/>
      </c>
      <c r="Y535" t="str">
        <f t="shared" si="113"/>
        <v/>
      </c>
      <c r="Z535" t="str">
        <f t="shared" si="114"/>
        <v/>
      </c>
      <c r="AA535" t="str">
        <f t="shared" si="115"/>
        <v/>
      </c>
      <c r="AB535" t="str">
        <f>IFERROR(VLOOKUP(AK535,Table33[#All],2,FALSE),"")</f>
        <v/>
      </c>
      <c r="AC535" t="str">
        <f t="shared" si="121"/>
        <v/>
      </c>
      <c r="AD535" t="str">
        <f t="shared" si="116"/>
        <v/>
      </c>
      <c r="AE535" t="str">
        <f>IF(B535="","",VLOOKUP(AD535,vlookup!$A$1:$B$12,2,FALSE))</f>
        <v/>
      </c>
      <c r="AF535" s="1" t="str">
        <f t="shared" si="117"/>
        <v/>
      </c>
      <c r="AG535" s="4" t="str">
        <f t="shared" si="118"/>
        <v/>
      </c>
      <c r="AH535" t="str">
        <f>IFERROR(VLOOKUP(AK535,Table33[#All],3,FALSE),"")</f>
        <v/>
      </c>
      <c r="AI535" t="str">
        <f>IFERROR(IF(AH535="enewsletters",IF(AF535+1&gt;VLOOKUP(AK535,Table33[#All],6,FALSE),VLOOKUP(AK535,Table33[#All],7,FALSE),VLOOKUP(AK535,Table33[#All],5,FALSE)),""),"")</f>
        <v/>
      </c>
      <c r="AJ535" t="str">
        <f>IFERROR(VLOOKUP(AK535,Table33[#All],4,FALSE),"")</f>
        <v/>
      </c>
      <c r="AK535">
        <f t="shared" si="119"/>
        <v>0</v>
      </c>
    </row>
    <row r="536" spans="23:37" x14ac:dyDescent="0.25">
      <c r="W536" t="str">
        <f t="shared" si="120"/>
        <v/>
      </c>
      <c r="X536" t="str">
        <f t="shared" si="112"/>
        <v/>
      </c>
      <c r="Y536" t="str">
        <f t="shared" si="113"/>
        <v/>
      </c>
      <c r="Z536" t="str">
        <f t="shared" si="114"/>
        <v/>
      </c>
      <c r="AA536" t="str">
        <f t="shared" si="115"/>
        <v/>
      </c>
      <c r="AB536" t="str">
        <f>IFERROR(VLOOKUP(AK536,Table33[#All],2,FALSE),"")</f>
        <v/>
      </c>
      <c r="AC536" t="str">
        <f t="shared" si="121"/>
        <v/>
      </c>
      <c r="AD536" t="str">
        <f t="shared" si="116"/>
        <v/>
      </c>
      <c r="AE536" t="str">
        <f>IF(B536="","",VLOOKUP(AD536,vlookup!$A$1:$B$12,2,FALSE))</f>
        <v/>
      </c>
      <c r="AF536" s="1" t="str">
        <f t="shared" si="117"/>
        <v/>
      </c>
      <c r="AG536" s="4" t="str">
        <f t="shared" si="118"/>
        <v/>
      </c>
      <c r="AH536" t="str">
        <f>IFERROR(VLOOKUP(AK536,Table33[#All],3,FALSE),"")</f>
        <v/>
      </c>
      <c r="AI536" t="str">
        <f>IFERROR(IF(AH536="enewsletters",IF(AF536+1&gt;VLOOKUP(AK536,Table33[#All],6,FALSE),VLOOKUP(AK536,Table33[#All],7,FALSE),VLOOKUP(AK536,Table33[#All],5,FALSE)),""),"")</f>
        <v/>
      </c>
      <c r="AJ536" t="str">
        <f>IFERROR(VLOOKUP(AK536,Table33[#All],4,FALSE),"")</f>
        <v/>
      </c>
      <c r="AK536">
        <f t="shared" si="119"/>
        <v>0</v>
      </c>
    </row>
    <row r="537" spans="23:37" x14ac:dyDescent="0.25">
      <c r="W537" t="str">
        <f t="shared" si="120"/>
        <v/>
      </c>
      <c r="X537" t="str">
        <f t="shared" si="112"/>
        <v/>
      </c>
      <c r="Y537" t="str">
        <f t="shared" si="113"/>
        <v/>
      </c>
      <c r="Z537" t="str">
        <f t="shared" si="114"/>
        <v/>
      </c>
      <c r="AA537" t="str">
        <f t="shared" si="115"/>
        <v/>
      </c>
      <c r="AB537" t="str">
        <f>IFERROR(VLOOKUP(AK537,Table33[#All],2,FALSE),"")</f>
        <v/>
      </c>
      <c r="AC537" t="str">
        <f t="shared" si="121"/>
        <v/>
      </c>
      <c r="AD537" t="str">
        <f t="shared" si="116"/>
        <v/>
      </c>
      <c r="AE537" t="str">
        <f>IF(B537="","",VLOOKUP(AD537,vlookup!$A$1:$B$12,2,FALSE))</f>
        <v/>
      </c>
      <c r="AF537" s="1" t="str">
        <f t="shared" si="117"/>
        <v/>
      </c>
      <c r="AG537" s="4" t="str">
        <f t="shared" si="118"/>
        <v/>
      </c>
      <c r="AH537" t="str">
        <f>IFERROR(VLOOKUP(AK537,Table33[#All],3,FALSE),"")</f>
        <v/>
      </c>
      <c r="AI537" t="str">
        <f>IFERROR(IF(AH537="enewsletters",IF(AF537+1&gt;VLOOKUP(AK537,Table33[#All],6,FALSE),VLOOKUP(AK537,Table33[#All],7,FALSE),VLOOKUP(AK537,Table33[#All],5,FALSE)),""),"")</f>
        <v/>
      </c>
      <c r="AJ537" t="str">
        <f>IFERROR(VLOOKUP(AK537,Table33[#All],4,FALSE),"")</f>
        <v/>
      </c>
      <c r="AK537">
        <f t="shared" si="119"/>
        <v>0</v>
      </c>
    </row>
    <row r="538" spans="23:37" x14ac:dyDescent="0.25">
      <c r="W538" t="str">
        <f t="shared" si="120"/>
        <v/>
      </c>
      <c r="X538" t="str">
        <f t="shared" si="112"/>
        <v/>
      </c>
      <c r="Y538" t="str">
        <f t="shared" si="113"/>
        <v/>
      </c>
      <c r="Z538" t="str">
        <f t="shared" si="114"/>
        <v/>
      </c>
      <c r="AA538" t="str">
        <f t="shared" si="115"/>
        <v/>
      </c>
      <c r="AB538" t="str">
        <f>IFERROR(VLOOKUP(AK538,Table33[#All],2,FALSE),"")</f>
        <v/>
      </c>
      <c r="AC538" t="str">
        <f t="shared" si="121"/>
        <v/>
      </c>
      <c r="AD538" t="str">
        <f t="shared" si="116"/>
        <v/>
      </c>
      <c r="AE538" t="str">
        <f>IF(B538="","",VLOOKUP(AD538,vlookup!$A$1:$B$12,2,FALSE))</f>
        <v/>
      </c>
      <c r="AF538" s="1" t="str">
        <f t="shared" si="117"/>
        <v/>
      </c>
      <c r="AG538" s="4" t="str">
        <f t="shared" si="118"/>
        <v/>
      </c>
      <c r="AH538" t="str">
        <f>IFERROR(VLOOKUP(AK538,Table33[#All],3,FALSE),"")</f>
        <v/>
      </c>
      <c r="AI538" t="str">
        <f>IFERROR(IF(AH538="enewsletters",IF(AF538+1&gt;VLOOKUP(AK538,Table33[#All],6,FALSE),VLOOKUP(AK538,Table33[#All],7,FALSE),VLOOKUP(AK538,Table33[#All],5,FALSE)),""),"")</f>
        <v/>
      </c>
      <c r="AJ538" t="str">
        <f>IFERROR(VLOOKUP(AK538,Table33[#All],4,FALSE),"")</f>
        <v/>
      </c>
      <c r="AK538">
        <f t="shared" si="119"/>
        <v>0</v>
      </c>
    </row>
    <row r="539" spans="23:37" x14ac:dyDescent="0.25">
      <c r="W539" t="str">
        <f t="shared" si="120"/>
        <v/>
      </c>
      <c r="X539" t="str">
        <f t="shared" si="112"/>
        <v/>
      </c>
      <c r="Y539" t="str">
        <f t="shared" si="113"/>
        <v/>
      </c>
      <c r="Z539" t="str">
        <f t="shared" si="114"/>
        <v/>
      </c>
      <c r="AA539" t="str">
        <f t="shared" si="115"/>
        <v/>
      </c>
      <c r="AB539" t="str">
        <f>IFERROR(VLOOKUP(AK539,Table33[#All],2,FALSE),"")</f>
        <v/>
      </c>
      <c r="AC539" t="str">
        <f t="shared" si="121"/>
        <v/>
      </c>
      <c r="AD539" t="str">
        <f t="shared" si="116"/>
        <v/>
      </c>
      <c r="AE539" t="str">
        <f>IF(B539="","",VLOOKUP(AD539,vlookup!$A$1:$B$12,2,FALSE))</f>
        <v/>
      </c>
      <c r="AF539" s="1" t="str">
        <f t="shared" si="117"/>
        <v/>
      </c>
      <c r="AG539" s="4" t="str">
        <f t="shared" si="118"/>
        <v/>
      </c>
      <c r="AH539" t="str">
        <f>IFERROR(VLOOKUP(AK539,Table33[#All],3,FALSE),"")</f>
        <v/>
      </c>
      <c r="AI539" t="str">
        <f>IFERROR(IF(AH539="enewsletters",IF(AF539+1&gt;VLOOKUP(AK539,Table33[#All],6,FALSE),VLOOKUP(AK539,Table33[#All],7,FALSE),VLOOKUP(AK539,Table33[#All],5,FALSE)),""),"")</f>
        <v/>
      </c>
      <c r="AJ539" t="str">
        <f>IFERROR(VLOOKUP(AK539,Table33[#All],4,FALSE),"")</f>
        <v/>
      </c>
      <c r="AK539">
        <f t="shared" si="119"/>
        <v>0</v>
      </c>
    </row>
    <row r="540" spans="23:37" x14ac:dyDescent="0.25">
      <c r="W540" t="str">
        <f t="shared" si="120"/>
        <v/>
      </c>
      <c r="X540" t="str">
        <f t="shared" si="112"/>
        <v/>
      </c>
      <c r="Y540" t="str">
        <f t="shared" si="113"/>
        <v/>
      </c>
      <c r="Z540" t="str">
        <f t="shared" si="114"/>
        <v/>
      </c>
      <c r="AA540" t="str">
        <f t="shared" si="115"/>
        <v/>
      </c>
      <c r="AB540" t="str">
        <f>IFERROR(VLOOKUP(AK540,Table33[#All],2,FALSE),"")</f>
        <v/>
      </c>
      <c r="AC540" t="str">
        <f t="shared" si="121"/>
        <v/>
      </c>
      <c r="AD540" t="str">
        <f t="shared" si="116"/>
        <v/>
      </c>
      <c r="AE540" t="str">
        <f>IF(B540="","",VLOOKUP(AD540,vlookup!$A$1:$B$12,2,FALSE))</f>
        <v/>
      </c>
      <c r="AF540" s="1" t="str">
        <f t="shared" si="117"/>
        <v/>
      </c>
      <c r="AG540" s="4" t="str">
        <f t="shared" si="118"/>
        <v/>
      </c>
      <c r="AH540" t="str">
        <f>IFERROR(VLOOKUP(AK540,Table33[#All],3,FALSE),"")</f>
        <v/>
      </c>
      <c r="AI540" t="str">
        <f>IFERROR(IF(AH540="enewsletters",IF(AF540+1&gt;VLOOKUP(AK540,Table33[#All],6,FALSE),VLOOKUP(AK540,Table33[#All],7,FALSE),VLOOKUP(AK540,Table33[#All],5,FALSE)),""),"")</f>
        <v/>
      </c>
      <c r="AJ540" t="str">
        <f>IFERROR(VLOOKUP(AK540,Table33[#All],4,FALSE),"")</f>
        <v/>
      </c>
      <c r="AK540">
        <f t="shared" si="119"/>
        <v>0</v>
      </c>
    </row>
    <row r="541" spans="23:37" x14ac:dyDescent="0.25">
      <c r="W541" t="str">
        <f t="shared" si="120"/>
        <v/>
      </c>
      <c r="X541" t="str">
        <f t="shared" si="112"/>
        <v/>
      </c>
      <c r="Y541" t="str">
        <f t="shared" si="113"/>
        <v/>
      </c>
      <c r="Z541" t="str">
        <f t="shared" si="114"/>
        <v/>
      </c>
      <c r="AA541" t="str">
        <f t="shared" si="115"/>
        <v/>
      </c>
      <c r="AB541" t="str">
        <f>IFERROR(VLOOKUP(AK541,Table33[#All],2,FALSE),"")</f>
        <v/>
      </c>
      <c r="AC541" t="str">
        <f t="shared" si="121"/>
        <v/>
      </c>
      <c r="AD541" t="str">
        <f t="shared" si="116"/>
        <v/>
      </c>
      <c r="AE541" t="str">
        <f>IF(B541="","",VLOOKUP(AD541,vlookup!$A$1:$B$12,2,FALSE))</f>
        <v/>
      </c>
      <c r="AF541" s="1" t="str">
        <f t="shared" si="117"/>
        <v/>
      </c>
      <c r="AG541" s="4" t="str">
        <f t="shared" si="118"/>
        <v/>
      </c>
      <c r="AH541" t="str">
        <f>IFERROR(VLOOKUP(AK541,Table33[#All],3,FALSE),"")</f>
        <v/>
      </c>
      <c r="AI541" t="str">
        <f>IFERROR(IF(AH541="enewsletters",IF(AF541+1&gt;VLOOKUP(AK541,Table33[#All],6,FALSE),VLOOKUP(AK541,Table33[#All],7,FALSE),VLOOKUP(AK541,Table33[#All],5,FALSE)),""),"")</f>
        <v/>
      </c>
      <c r="AJ541" t="str">
        <f>IFERROR(VLOOKUP(AK541,Table33[#All],4,FALSE),"")</f>
        <v/>
      </c>
      <c r="AK541">
        <f t="shared" si="119"/>
        <v>0</v>
      </c>
    </row>
    <row r="542" spans="23:37" x14ac:dyDescent="0.25">
      <c r="W542" t="str">
        <f t="shared" si="120"/>
        <v/>
      </c>
      <c r="X542" t="str">
        <f t="shared" si="112"/>
        <v/>
      </c>
      <c r="Y542" t="str">
        <f t="shared" si="113"/>
        <v/>
      </c>
      <c r="Z542" t="str">
        <f t="shared" si="114"/>
        <v/>
      </c>
      <c r="AA542" t="str">
        <f t="shared" si="115"/>
        <v/>
      </c>
      <c r="AB542" t="str">
        <f>IFERROR(VLOOKUP(AK542,Table33[#All],2,FALSE),"")</f>
        <v/>
      </c>
      <c r="AC542" t="str">
        <f t="shared" si="121"/>
        <v/>
      </c>
      <c r="AD542" t="str">
        <f t="shared" si="116"/>
        <v/>
      </c>
      <c r="AE542" t="str">
        <f>IF(B542="","",VLOOKUP(AD542,vlookup!$A$1:$B$12,2,FALSE))</f>
        <v/>
      </c>
      <c r="AF542" s="1" t="str">
        <f t="shared" si="117"/>
        <v/>
      </c>
      <c r="AG542" s="4" t="str">
        <f t="shared" si="118"/>
        <v/>
      </c>
      <c r="AH542" t="str">
        <f>IFERROR(VLOOKUP(AK542,Table33[#All],3,FALSE),"")</f>
        <v/>
      </c>
      <c r="AI542" t="str">
        <f>IFERROR(IF(AH542="enewsletters",IF(AF542+1&gt;VLOOKUP(AK542,Table33[#All],6,FALSE),VLOOKUP(AK542,Table33[#All],7,FALSE),VLOOKUP(AK542,Table33[#All],5,FALSE)),""),"")</f>
        <v/>
      </c>
      <c r="AJ542" t="str">
        <f>IFERROR(VLOOKUP(AK542,Table33[#All],4,FALSE),"")</f>
        <v/>
      </c>
      <c r="AK542">
        <f t="shared" si="119"/>
        <v>0</v>
      </c>
    </row>
    <row r="543" spans="23:37" x14ac:dyDescent="0.25">
      <c r="W543" t="str">
        <f t="shared" si="120"/>
        <v/>
      </c>
      <c r="X543" t="str">
        <f t="shared" si="112"/>
        <v/>
      </c>
      <c r="Y543" t="str">
        <f t="shared" si="113"/>
        <v/>
      </c>
      <c r="Z543" t="str">
        <f t="shared" si="114"/>
        <v/>
      </c>
      <c r="AA543" t="str">
        <f t="shared" si="115"/>
        <v/>
      </c>
      <c r="AB543" t="str">
        <f>IFERROR(VLOOKUP(AK543,Table33[#All],2,FALSE),"")</f>
        <v/>
      </c>
      <c r="AC543" t="str">
        <f t="shared" si="121"/>
        <v/>
      </c>
      <c r="AD543" t="str">
        <f t="shared" si="116"/>
        <v/>
      </c>
      <c r="AE543" t="str">
        <f>IF(B543="","",VLOOKUP(AD543,vlookup!$A$1:$B$12,2,FALSE))</f>
        <v/>
      </c>
      <c r="AF543" s="1" t="str">
        <f t="shared" si="117"/>
        <v/>
      </c>
      <c r="AG543" s="4" t="str">
        <f t="shared" si="118"/>
        <v/>
      </c>
      <c r="AH543" t="str">
        <f>IFERROR(VLOOKUP(AK543,Table33[#All],3,FALSE),"")</f>
        <v/>
      </c>
      <c r="AI543" t="str">
        <f>IFERROR(IF(AH543="enewsletters",IF(AF543+1&gt;VLOOKUP(AK543,Table33[#All],6,FALSE),VLOOKUP(AK543,Table33[#All],7,FALSE),VLOOKUP(AK543,Table33[#All],5,FALSE)),""),"")</f>
        <v/>
      </c>
      <c r="AJ543" t="str">
        <f>IFERROR(VLOOKUP(AK543,Table33[#All],4,FALSE),"")</f>
        <v/>
      </c>
      <c r="AK543">
        <f t="shared" si="119"/>
        <v>0</v>
      </c>
    </row>
    <row r="544" spans="23:37" x14ac:dyDescent="0.25">
      <c r="W544" t="str">
        <f t="shared" si="120"/>
        <v/>
      </c>
      <c r="X544" t="str">
        <f t="shared" si="112"/>
        <v/>
      </c>
      <c r="Y544" t="str">
        <f t="shared" si="113"/>
        <v/>
      </c>
      <c r="Z544" t="str">
        <f t="shared" si="114"/>
        <v/>
      </c>
      <c r="AA544" t="str">
        <f t="shared" si="115"/>
        <v/>
      </c>
      <c r="AB544" t="str">
        <f>IFERROR(VLOOKUP(AK544,Table33[#All],2,FALSE),"")</f>
        <v/>
      </c>
      <c r="AC544" t="str">
        <f t="shared" si="121"/>
        <v/>
      </c>
      <c r="AD544" t="str">
        <f t="shared" si="116"/>
        <v/>
      </c>
      <c r="AE544" t="str">
        <f>IF(B544="","",VLOOKUP(AD544,vlookup!$A$1:$B$12,2,FALSE))</f>
        <v/>
      </c>
      <c r="AF544" s="1" t="str">
        <f t="shared" si="117"/>
        <v/>
      </c>
      <c r="AG544" s="4" t="str">
        <f t="shared" si="118"/>
        <v/>
      </c>
      <c r="AH544" t="str">
        <f>IFERROR(VLOOKUP(AK544,Table33[#All],3,FALSE),"")</f>
        <v/>
      </c>
      <c r="AI544" t="str">
        <f>IFERROR(IF(AH544="enewsletters",IF(AF544+1&gt;VLOOKUP(AK544,Table33[#All],6,FALSE),VLOOKUP(AK544,Table33[#All],7,FALSE),VLOOKUP(AK544,Table33[#All],5,FALSE)),""),"")</f>
        <v/>
      </c>
      <c r="AJ544" t="str">
        <f>IFERROR(VLOOKUP(AK544,Table33[#All],4,FALSE),"")</f>
        <v/>
      </c>
      <c r="AK544">
        <f t="shared" si="119"/>
        <v>0</v>
      </c>
    </row>
    <row r="545" spans="23:37" x14ac:dyDescent="0.25">
      <c r="W545" t="str">
        <f t="shared" si="120"/>
        <v/>
      </c>
      <c r="X545" t="str">
        <f t="shared" si="112"/>
        <v/>
      </c>
      <c r="Y545" t="str">
        <f t="shared" si="113"/>
        <v/>
      </c>
      <c r="Z545" t="str">
        <f t="shared" si="114"/>
        <v/>
      </c>
      <c r="AA545" t="str">
        <f t="shared" si="115"/>
        <v/>
      </c>
      <c r="AB545" t="str">
        <f>IFERROR(VLOOKUP(AK545,Table33[#All],2,FALSE),"")</f>
        <v/>
      </c>
      <c r="AC545" t="str">
        <f t="shared" si="121"/>
        <v/>
      </c>
      <c r="AD545" t="str">
        <f t="shared" si="116"/>
        <v/>
      </c>
      <c r="AE545" t="str">
        <f>IF(B545="","",VLOOKUP(AD545,vlookup!$A$1:$B$12,2,FALSE))</f>
        <v/>
      </c>
      <c r="AF545" s="1" t="str">
        <f t="shared" si="117"/>
        <v/>
      </c>
      <c r="AG545" s="4" t="str">
        <f t="shared" si="118"/>
        <v/>
      </c>
      <c r="AH545" t="str">
        <f>IFERROR(VLOOKUP(AK545,Table33[#All],3,FALSE),"")</f>
        <v/>
      </c>
      <c r="AI545" t="str">
        <f>IFERROR(IF(AH545="enewsletters",IF(AF545+1&gt;VLOOKUP(AK545,Table33[#All],6,FALSE),VLOOKUP(AK545,Table33[#All],7,FALSE),VLOOKUP(AK545,Table33[#All],5,FALSE)),""),"")</f>
        <v/>
      </c>
      <c r="AJ545" t="str">
        <f>IFERROR(VLOOKUP(AK545,Table33[#All],4,FALSE),"")</f>
        <v/>
      </c>
      <c r="AK545">
        <f t="shared" si="119"/>
        <v>0</v>
      </c>
    </row>
    <row r="546" spans="23:37" x14ac:dyDescent="0.25">
      <c r="W546" t="str">
        <f t="shared" si="120"/>
        <v/>
      </c>
      <c r="X546" t="str">
        <f t="shared" si="112"/>
        <v/>
      </c>
      <c r="Y546" t="str">
        <f t="shared" si="113"/>
        <v/>
      </c>
      <c r="Z546" t="str">
        <f t="shared" si="114"/>
        <v/>
      </c>
      <c r="AA546" t="str">
        <f t="shared" si="115"/>
        <v/>
      </c>
      <c r="AB546" t="str">
        <f>IFERROR(VLOOKUP(AK546,Table33[#All],2,FALSE),"")</f>
        <v/>
      </c>
      <c r="AC546" t="str">
        <f t="shared" si="121"/>
        <v/>
      </c>
      <c r="AD546" t="str">
        <f t="shared" si="116"/>
        <v/>
      </c>
      <c r="AE546" t="str">
        <f>IF(B546="","",VLOOKUP(AD546,vlookup!$A$1:$B$12,2,FALSE))</f>
        <v/>
      </c>
      <c r="AF546" s="1" t="str">
        <f t="shared" si="117"/>
        <v/>
      </c>
      <c r="AG546" s="4" t="str">
        <f t="shared" si="118"/>
        <v/>
      </c>
      <c r="AH546" t="str">
        <f>IFERROR(VLOOKUP(AK546,Table33[#All],3,FALSE),"")</f>
        <v/>
      </c>
      <c r="AI546" t="str">
        <f>IFERROR(IF(AH546="enewsletters",IF(AF546+1&gt;VLOOKUP(AK546,Table33[#All],6,FALSE),VLOOKUP(AK546,Table33[#All],7,FALSE),VLOOKUP(AK546,Table33[#All],5,FALSE)),""),"")</f>
        <v/>
      </c>
      <c r="AJ546" t="str">
        <f>IFERROR(VLOOKUP(AK546,Table33[#All],4,FALSE),"")</f>
        <v/>
      </c>
      <c r="AK546">
        <f t="shared" si="119"/>
        <v>0</v>
      </c>
    </row>
    <row r="547" spans="23:37" x14ac:dyDescent="0.25">
      <c r="W547" t="str">
        <f t="shared" si="120"/>
        <v/>
      </c>
      <c r="X547" t="str">
        <f t="shared" si="112"/>
        <v/>
      </c>
      <c r="Y547" t="str">
        <f t="shared" si="113"/>
        <v/>
      </c>
      <c r="Z547" t="str">
        <f t="shared" si="114"/>
        <v/>
      </c>
      <c r="AA547" t="str">
        <f t="shared" si="115"/>
        <v/>
      </c>
      <c r="AB547" t="str">
        <f>IFERROR(VLOOKUP(AK547,Table33[#All],2,FALSE),"")</f>
        <v/>
      </c>
      <c r="AC547" t="str">
        <f t="shared" si="121"/>
        <v/>
      </c>
      <c r="AD547" t="str">
        <f t="shared" si="116"/>
        <v/>
      </c>
      <c r="AE547" t="str">
        <f>IF(B547="","",VLOOKUP(AD547,vlookup!$A$1:$B$12,2,FALSE))</f>
        <v/>
      </c>
      <c r="AF547" s="1" t="str">
        <f t="shared" si="117"/>
        <v/>
      </c>
      <c r="AG547" s="4" t="str">
        <f t="shared" si="118"/>
        <v/>
      </c>
      <c r="AH547" t="str">
        <f>IFERROR(VLOOKUP(AK547,Table33[#All],3,FALSE),"")</f>
        <v/>
      </c>
      <c r="AI547" t="str">
        <f>IFERROR(IF(AH547="enewsletters",IF(AF547+1&gt;VLOOKUP(AK547,Table33[#All],6,FALSE),VLOOKUP(AK547,Table33[#All],7,FALSE),VLOOKUP(AK547,Table33[#All],5,FALSE)),""),"")</f>
        <v/>
      </c>
      <c r="AJ547" t="str">
        <f>IFERROR(VLOOKUP(AK547,Table33[#All],4,FALSE),"")</f>
        <v/>
      </c>
      <c r="AK547">
        <f t="shared" si="119"/>
        <v>0</v>
      </c>
    </row>
    <row r="548" spans="23:37" x14ac:dyDescent="0.25">
      <c r="W548" t="str">
        <f t="shared" si="120"/>
        <v/>
      </c>
      <c r="X548" t="str">
        <f t="shared" si="112"/>
        <v/>
      </c>
      <c r="Y548" t="str">
        <f t="shared" si="113"/>
        <v/>
      </c>
      <c r="Z548" t="str">
        <f t="shared" si="114"/>
        <v/>
      </c>
      <c r="AA548" t="str">
        <f t="shared" si="115"/>
        <v/>
      </c>
      <c r="AB548" t="str">
        <f>IFERROR(VLOOKUP(AK548,Table33[#All],2,FALSE),"")</f>
        <v/>
      </c>
      <c r="AC548" t="str">
        <f t="shared" si="121"/>
        <v/>
      </c>
      <c r="AD548" t="str">
        <f t="shared" si="116"/>
        <v/>
      </c>
      <c r="AE548" t="str">
        <f>IF(B548="","",VLOOKUP(AD548,vlookup!$A$1:$B$12,2,FALSE))</f>
        <v/>
      </c>
      <c r="AF548" s="1" t="str">
        <f t="shared" si="117"/>
        <v/>
      </c>
      <c r="AG548" s="4" t="str">
        <f t="shared" si="118"/>
        <v/>
      </c>
      <c r="AH548" t="str">
        <f>IFERROR(VLOOKUP(AK548,Table33[#All],3,FALSE),"")</f>
        <v/>
      </c>
      <c r="AI548" t="str">
        <f>IFERROR(IF(AH548="enewsletters",IF(AF548+1&gt;VLOOKUP(AK548,Table33[#All],6,FALSE),VLOOKUP(AK548,Table33[#All],7,FALSE),VLOOKUP(AK548,Table33[#All],5,FALSE)),""),"")</f>
        <v/>
      </c>
      <c r="AJ548" t="str">
        <f>IFERROR(VLOOKUP(AK548,Table33[#All],4,FALSE),"")</f>
        <v/>
      </c>
      <c r="AK548">
        <f t="shared" si="119"/>
        <v>0</v>
      </c>
    </row>
    <row r="549" spans="23:37" x14ac:dyDescent="0.25">
      <c r="W549" t="str">
        <f t="shared" si="120"/>
        <v/>
      </c>
      <c r="X549" t="str">
        <f t="shared" si="112"/>
        <v/>
      </c>
      <c r="Y549" t="str">
        <f t="shared" si="113"/>
        <v/>
      </c>
      <c r="Z549" t="str">
        <f t="shared" si="114"/>
        <v/>
      </c>
      <c r="AA549" t="str">
        <f t="shared" si="115"/>
        <v/>
      </c>
      <c r="AB549" t="str">
        <f>IFERROR(VLOOKUP(AK549,Table33[#All],2,FALSE),"")</f>
        <v/>
      </c>
      <c r="AC549" t="str">
        <f t="shared" si="121"/>
        <v/>
      </c>
      <c r="AD549" t="str">
        <f t="shared" si="116"/>
        <v/>
      </c>
      <c r="AE549" t="str">
        <f>IF(B549="","",VLOOKUP(AD549,vlookup!$A$1:$B$12,2,FALSE))</f>
        <v/>
      </c>
      <c r="AF549" s="1" t="str">
        <f t="shared" si="117"/>
        <v/>
      </c>
      <c r="AG549" s="4" t="str">
        <f t="shared" si="118"/>
        <v/>
      </c>
      <c r="AH549" t="str">
        <f>IFERROR(VLOOKUP(AK549,Table33[#All],3,FALSE),"")</f>
        <v/>
      </c>
      <c r="AI549" t="str">
        <f>IFERROR(IF(AH549="enewsletters",IF(AF549+1&gt;VLOOKUP(AK549,Table33[#All],6,FALSE),VLOOKUP(AK549,Table33[#All],7,FALSE),VLOOKUP(AK549,Table33[#All],5,FALSE)),""),"")</f>
        <v/>
      </c>
      <c r="AJ549" t="str">
        <f>IFERROR(VLOOKUP(AK549,Table33[#All],4,FALSE),"")</f>
        <v/>
      </c>
      <c r="AK549">
        <f t="shared" si="119"/>
        <v>0</v>
      </c>
    </row>
    <row r="550" spans="23:37" x14ac:dyDescent="0.25">
      <c r="W550" t="str">
        <f t="shared" si="120"/>
        <v/>
      </c>
      <c r="X550" t="str">
        <f t="shared" si="112"/>
        <v/>
      </c>
      <c r="Y550" t="str">
        <f t="shared" si="113"/>
        <v/>
      </c>
      <c r="Z550" t="str">
        <f t="shared" si="114"/>
        <v/>
      </c>
      <c r="AA550" t="str">
        <f t="shared" si="115"/>
        <v/>
      </c>
      <c r="AB550" t="str">
        <f>IFERROR(VLOOKUP(AK550,Table33[#All],2,FALSE),"")</f>
        <v/>
      </c>
      <c r="AC550" t="str">
        <f t="shared" si="121"/>
        <v/>
      </c>
      <c r="AD550" t="str">
        <f t="shared" si="116"/>
        <v/>
      </c>
      <c r="AE550" t="str">
        <f>IF(B550="","",VLOOKUP(AD550,vlookup!$A$1:$B$12,2,FALSE))</f>
        <v/>
      </c>
      <c r="AF550" s="1" t="str">
        <f t="shared" si="117"/>
        <v/>
      </c>
      <c r="AG550" s="4" t="str">
        <f t="shared" si="118"/>
        <v/>
      </c>
      <c r="AH550" t="str">
        <f>IFERROR(VLOOKUP(AK550,Table33[#All],3,FALSE),"")</f>
        <v/>
      </c>
      <c r="AI550" t="str">
        <f>IFERROR(IF(AH550="enewsletters",IF(AF550+1&gt;VLOOKUP(AK550,Table33[#All],6,FALSE),VLOOKUP(AK550,Table33[#All],7,FALSE),VLOOKUP(AK550,Table33[#All],5,FALSE)),""),"")</f>
        <v/>
      </c>
      <c r="AJ550" t="str">
        <f>IFERROR(VLOOKUP(AK550,Table33[#All],4,FALSE),"")</f>
        <v/>
      </c>
      <c r="AK550">
        <f t="shared" si="119"/>
        <v>0</v>
      </c>
    </row>
    <row r="551" spans="23:37" x14ac:dyDescent="0.25">
      <c r="W551" t="str">
        <f t="shared" si="120"/>
        <v/>
      </c>
      <c r="X551" t="str">
        <f t="shared" si="112"/>
        <v/>
      </c>
      <c r="Y551" t="str">
        <f t="shared" si="113"/>
        <v/>
      </c>
      <c r="Z551" t="str">
        <f t="shared" si="114"/>
        <v/>
      </c>
      <c r="AA551" t="str">
        <f t="shared" si="115"/>
        <v/>
      </c>
      <c r="AB551" t="str">
        <f>IFERROR(VLOOKUP(AK551,Table33[#All],2,FALSE),"")</f>
        <v/>
      </c>
      <c r="AC551" t="str">
        <f t="shared" si="121"/>
        <v/>
      </c>
      <c r="AD551" t="str">
        <f t="shared" si="116"/>
        <v/>
      </c>
      <c r="AE551" t="str">
        <f>IF(B551="","",VLOOKUP(AD551,vlookup!$A$1:$B$12,2,FALSE))</f>
        <v/>
      </c>
      <c r="AF551" s="1" t="str">
        <f t="shared" si="117"/>
        <v/>
      </c>
      <c r="AG551" s="4" t="str">
        <f t="shared" si="118"/>
        <v/>
      </c>
      <c r="AH551" t="str">
        <f>IFERROR(VLOOKUP(AK551,Table33[#All],3,FALSE),"")</f>
        <v/>
      </c>
      <c r="AI551" t="str">
        <f>IFERROR(IF(AH551="enewsletters",IF(AF551+1&gt;VLOOKUP(AK551,Table33[#All],6,FALSE),VLOOKUP(AK551,Table33[#All],7,FALSE),VLOOKUP(AK551,Table33[#All],5,FALSE)),""),"")</f>
        <v/>
      </c>
      <c r="AJ551" t="str">
        <f>IFERROR(VLOOKUP(AK551,Table33[#All],4,FALSE),"")</f>
        <v/>
      </c>
      <c r="AK551">
        <f t="shared" si="119"/>
        <v>0</v>
      </c>
    </row>
    <row r="552" spans="23:37" x14ac:dyDescent="0.25">
      <c r="W552" t="str">
        <f t="shared" si="120"/>
        <v/>
      </c>
      <c r="X552" t="str">
        <f t="shared" si="112"/>
        <v/>
      </c>
      <c r="Y552" t="str">
        <f t="shared" si="113"/>
        <v/>
      </c>
      <c r="Z552" t="str">
        <f t="shared" si="114"/>
        <v/>
      </c>
      <c r="AA552" t="str">
        <f t="shared" si="115"/>
        <v/>
      </c>
      <c r="AB552" t="str">
        <f>IFERROR(VLOOKUP(AK552,Table33[#All],2,FALSE),"")</f>
        <v/>
      </c>
      <c r="AC552" t="str">
        <f t="shared" si="121"/>
        <v/>
      </c>
      <c r="AD552" t="str">
        <f t="shared" si="116"/>
        <v/>
      </c>
      <c r="AE552" t="str">
        <f>IF(B552="","",VLOOKUP(AD552,vlookup!$A$1:$B$12,2,FALSE))</f>
        <v/>
      </c>
      <c r="AF552" s="1" t="str">
        <f t="shared" si="117"/>
        <v/>
      </c>
      <c r="AG552" s="4" t="str">
        <f t="shared" si="118"/>
        <v/>
      </c>
      <c r="AH552" t="str">
        <f>IFERROR(VLOOKUP(AK552,Table33[#All],3,FALSE),"")</f>
        <v/>
      </c>
      <c r="AI552" t="str">
        <f>IFERROR(IF(AH552="enewsletters",IF(AF552+1&gt;VLOOKUP(AK552,Table33[#All],6,FALSE),VLOOKUP(AK552,Table33[#All],7,FALSE),VLOOKUP(AK552,Table33[#All],5,FALSE)),""),"")</f>
        <v/>
      </c>
      <c r="AJ552" t="str">
        <f>IFERROR(VLOOKUP(AK552,Table33[#All],4,FALSE),"")</f>
        <v/>
      </c>
      <c r="AK552">
        <f t="shared" si="119"/>
        <v>0</v>
      </c>
    </row>
    <row r="553" spans="23:37" x14ac:dyDescent="0.25">
      <c r="W553" t="str">
        <f t="shared" si="120"/>
        <v/>
      </c>
      <c r="X553" t="str">
        <f t="shared" si="112"/>
        <v/>
      </c>
      <c r="Y553" t="str">
        <f t="shared" si="113"/>
        <v/>
      </c>
      <c r="Z553" t="str">
        <f t="shared" si="114"/>
        <v/>
      </c>
      <c r="AA553" t="str">
        <f t="shared" si="115"/>
        <v/>
      </c>
      <c r="AB553" t="str">
        <f>IFERROR(VLOOKUP(AK553,Table33[#All],2,FALSE),"")</f>
        <v/>
      </c>
      <c r="AC553" t="str">
        <f t="shared" si="121"/>
        <v/>
      </c>
      <c r="AD553" t="str">
        <f t="shared" si="116"/>
        <v/>
      </c>
      <c r="AE553" t="str">
        <f>IF(B553="","",VLOOKUP(AD553,vlookup!$A$1:$B$12,2,FALSE))</f>
        <v/>
      </c>
      <c r="AF553" s="1" t="str">
        <f t="shared" si="117"/>
        <v/>
      </c>
      <c r="AG553" s="4" t="str">
        <f t="shared" si="118"/>
        <v/>
      </c>
      <c r="AH553" t="str">
        <f>IFERROR(VLOOKUP(AK553,Table33[#All],3,FALSE),"")</f>
        <v/>
      </c>
      <c r="AI553" t="str">
        <f>IFERROR(IF(AH553="enewsletters",IF(AF553+1&gt;VLOOKUP(AK553,Table33[#All],6,FALSE),VLOOKUP(AK553,Table33[#All],7,FALSE),VLOOKUP(AK553,Table33[#All],5,FALSE)),""),"")</f>
        <v/>
      </c>
      <c r="AJ553" t="str">
        <f>IFERROR(VLOOKUP(AK553,Table33[#All],4,FALSE),"")</f>
        <v/>
      </c>
      <c r="AK553">
        <f t="shared" si="119"/>
        <v>0</v>
      </c>
    </row>
    <row r="554" spans="23:37" x14ac:dyDescent="0.25">
      <c r="W554" t="str">
        <f t="shared" si="120"/>
        <v/>
      </c>
      <c r="X554" t="str">
        <f t="shared" si="112"/>
        <v/>
      </c>
      <c r="Y554" t="str">
        <f t="shared" si="113"/>
        <v/>
      </c>
      <c r="Z554" t="str">
        <f t="shared" si="114"/>
        <v/>
      </c>
      <c r="AA554" t="str">
        <f t="shared" si="115"/>
        <v/>
      </c>
      <c r="AB554" t="str">
        <f>IFERROR(VLOOKUP(AK554,Table33[#All],2,FALSE),"")</f>
        <v/>
      </c>
      <c r="AC554" t="str">
        <f t="shared" si="121"/>
        <v/>
      </c>
      <c r="AD554" t="str">
        <f t="shared" si="116"/>
        <v/>
      </c>
      <c r="AE554" t="str">
        <f>IF(B554="","",VLOOKUP(AD554,vlookup!$A$1:$B$12,2,FALSE))</f>
        <v/>
      </c>
      <c r="AF554" s="1" t="str">
        <f t="shared" si="117"/>
        <v/>
      </c>
      <c r="AG554" s="4" t="str">
        <f t="shared" si="118"/>
        <v/>
      </c>
      <c r="AH554" t="str">
        <f>IFERROR(VLOOKUP(AK554,Table33[#All],3,FALSE),"")</f>
        <v/>
      </c>
      <c r="AI554" t="str">
        <f>IFERROR(IF(AH554="enewsletters",IF(AF554+1&gt;VLOOKUP(AK554,Table33[#All],6,FALSE),VLOOKUP(AK554,Table33[#All],7,FALSE),VLOOKUP(AK554,Table33[#All],5,FALSE)),""),"")</f>
        <v/>
      </c>
      <c r="AJ554" t="str">
        <f>IFERROR(VLOOKUP(AK554,Table33[#All],4,FALSE),"")</f>
        <v/>
      </c>
      <c r="AK554">
        <f t="shared" si="119"/>
        <v>0</v>
      </c>
    </row>
    <row r="555" spans="23:37" x14ac:dyDescent="0.25">
      <c r="W555" t="str">
        <f t="shared" si="120"/>
        <v/>
      </c>
      <c r="X555" t="str">
        <f t="shared" si="112"/>
        <v/>
      </c>
      <c r="Y555" t="str">
        <f t="shared" si="113"/>
        <v/>
      </c>
      <c r="Z555" t="str">
        <f t="shared" si="114"/>
        <v/>
      </c>
      <c r="AA555" t="str">
        <f t="shared" si="115"/>
        <v/>
      </c>
      <c r="AB555" t="str">
        <f>IFERROR(VLOOKUP(AK555,Table33[#All],2,FALSE),"")</f>
        <v/>
      </c>
      <c r="AC555" t="str">
        <f t="shared" si="121"/>
        <v/>
      </c>
      <c r="AD555" t="str">
        <f t="shared" si="116"/>
        <v/>
      </c>
      <c r="AE555" t="str">
        <f>IF(B555="","",VLOOKUP(AD555,vlookup!$A$1:$B$12,2,FALSE))</f>
        <v/>
      </c>
      <c r="AF555" s="1" t="str">
        <f t="shared" si="117"/>
        <v/>
      </c>
      <c r="AG555" s="4" t="str">
        <f t="shared" si="118"/>
        <v/>
      </c>
      <c r="AH555" t="str">
        <f>IFERROR(VLOOKUP(AK555,Table33[#All],3,FALSE),"")</f>
        <v/>
      </c>
      <c r="AI555" t="str">
        <f>IFERROR(IF(AH555="enewsletters",IF(AF555+1&gt;VLOOKUP(AK555,Table33[#All],6,FALSE),VLOOKUP(AK555,Table33[#All],7,FALSE),VLOOKUP(AK555,Table33[#All],5,FALSE)),""),"")</f>
        <v/>
      </c>
      <c r="AJ555" t="str">
        <f>IFERROR(VLOOKUP(AK555,Table33[#All],4,FALSE),"")</f>
        <v/>
      </c>
      <c r="AK555">
        <f t="shared" si="119"/>
        <v>0</v>
      </c>
    </row>
    <row r="556" spans="23:37" x14ac:dyDescent="0.25">
      <c r="W556" t="str">
        <f t="shared" si="120"/>
        <v/>
      </c>
      <c r="X556" t="str">
        <f t="shared" si="112"/>
        <v/>
      </c>
      <c r="Y556" t="str">
        <f t="shared" si="113"/>
        <v/>
      </c>
      <c r="Z556" t="str">
        <f t="shared" si="114"/>
        <v/>
      </c>
      <c r="AA556" t="str">
        <f t="shared" si="115"/>
        <v/>
      </c>
      <c r="AB556" t="str">
        <f>IFERROR(VLOOKUP(AK556,Table33[#All],2,FALSE),"")</f>
        <v/>
      </c>
      <c r="AC556" t="str">
        <f t="shared" si="121"/>
        <v/>
      </c>
      <c r="AD556" t="str">
        <f t="shared" si="116"/>
        <v/>
      </c>
      <c r="AE556" t="str">
        <f>IF(B556="","",VLOOKUP(AD556,vlookup!$A$1:$B$12,2,FALSE))</f>
        <v/>
      </c>
      <c r="AF556" s="1" t="str">
        <f t="shared" si="117"/>
        <v/>
      </c>
      <c r="AG556" s="4" t="str">
        <f t="shared" si="118"/>
        <v/>
      </c>
      <c r="AH556" t="str">
        <f>IFERROR(VLOOKUP(AK556,Table33[#All],3,FALSE),"")</f>
        <v/>
      </c>
      <c r="AI556" t="str">
        <f>IFERROR(IF(AH556="enewsletters",IF(AF556+1&gt;VLOOKUP(AK556,Table33[#All],6,FALSE),VLOOKUP(AK556,Table33[#All],7,FALSE),VLOOKUP(AK556,Table33[#All],5,FALSE)),""),"")</f>
        <v/>
      </c>
      <c r="AJ556" t="str">
        <f>IFERROR(VLOOKUP(AK556,Table33[#All],4,FALSE),"")</f>
        <v/>
      </c>
      <c r="AK556">
        <f t="shared" si="119"/>
        <v>0</v>
      </c>
    </row>
    <row r="557" spans="23:37" x14ac:dyDescent="0.25">
      <c r="W557" t="str">
        <f t="shared" si="120"/>
        <v/>
      </c>
      <c r="X557" t="str">
        <f t="shared" si="112"/>
        <v/>
      </c>
      <c r="Y557" t="str">
        <f t="shared" si="113"/>
        <v/>
      </c>
      <c r="Z557" t="str">
        <f t="shared" si="114"/>
        <v/>
      </c>
      <c r="AA557" t="str">
        <f t="shared" si="115"/>
        <v/>
      </c>
      <c r="AB557" t="str">
        <f>IFERROR(VLOOKUP(AK557,Table33[#All],2,FALSE),"")</f>
        <v/>
      </c>
      <c r="AC557" t="str">
        <f t="shared" si="121"/>
        <v/>
      </c>
      <c r="AD557" t="str">
        <f t="shared" si="116"/>
        <v/>
      </c>
      <c r="AE557" t="str">
        <f>IF(B557="","",VLOOKUP(AD557,vlookup!$A$1:$B$12,2,FALSE))</f>
        <v/>
      </c>
      <c r="AF557" s="1" t="str">
        <f t="shared" si="117"/>
        <v/>
      </c>
      <c r="AG557" s="4" t="str">
        <f t="shared" si="118"/>
        <v/>
      </c>
      <c r="AH557" t="str">
        <f>IFERROR(VLOOKUP(AK557,Table33[#All],3,FALSE),"")</f>
        <v/>
      </c>
      <c r="AI557" t="str">
        <f>IFERROR(IF(AH557="enewsletters",IF(AF557+1&gt;VLOOKUP(AK557,Table33[#All],6,FALSE),VLOOKUP(AK557,Table33[#All],7,FALSE),VLOOKUP(AK557,Table33[#All],5,FALSE)),""),"")</f>
        <v/>
      </c>
      <c r="AJ557" t="str">
        <f>IFERROR(VLOOKUP(AK557,Table33[#All],4,FALSE),"")</f>
        <v/>
      </c>
      <c r="AK557">
        <f t="shared" si="119"/>
        <v>0</v>
      </c>
    </row>
    <row r="558" spans="23:37" x14ac:dyDescent="0.25">
      <c r="W558" t="str">
        <f t="shared" si="120"/>
        <v/>
      </c>
      <c r="X558" t="str">
        <f t="shared" si="112"/>
        <v/>
      </c>
      <c r="Y558" t="str">
        <f t="shared" si="113"/>
        <v/>
      </c>
      <c r="Z558" t="str">
        <f t="shared" si="114"/>
        <v/>
      </c>
      <c r="AA558" t="str">
        <f t="shared" si="115"/>
        <v/>
      </c>
      <c r="AB558" t="str">
        <f>IFERROR(VLOOKUP(AK558,Table33[#All],2,FALSE),"")</f>
        <v/>
      </c>
      <c r="AC558" t="str">
        <f t="shared" si="121"/>
        <v/>
      </c>
      <c r="AD558" t="str">
        <f t="shared" si="116"/>
        <v/>
      </c>
      <c r="AE558" t="str">
        <f>IF(B558="","",VLOOKUP(AD558,vlookup!$A$1:$B$12,2,FALSE))</f>
        <v/>
      </c>
      <c r="AF558" s="1" t="str">
        <f t="shared" si="117"/>
        <v/>
      </c>
      <c r="AG558" s="4" t="str">
        <f t="shared" si="118"/>
        <v/>
      </c>
      <c r="AH558" t="str">
        <f>IFERROR(VLOOKUP(AK558,Table33[#All],3,FALSE),"")</f>
        <v/>
      </c>
      <c r="AI558" t="str">
        <f>IFERROR(IF(AH558="enewsletters",IF(AF558+1&gt;VLOOKUP(AK558,Table33[#All],6,FALSE),VLOOKUP(AK558,Table33[#All],7,FALSE),VLOOKUP(AK558,Table33[#All],5,FALSE)),""),"")</f>
        <v/>
      </c>
      <c r="AJ558" t="str">
        <f>IFERROR(VLOOKUP(AK558,Table33[#All],4,FALSE),"")</f>
        <v/>
      </c>
      <c r="AK558">
        <f t="shared" si="119"/>
        <v>0</v>
      </c>
    </row>
    <row r="559" spans="23:37" x14ac:dyDescent="0.25">
      <c r="W559" t="str">
        <f t="shared" si="120"/>
        <v/>
      </c>
      <c r="X559" t="str">
        <f t="shared" si="112"/>
        <v/>
      </c>
      <c r="Y559" t="str">
        <f t="shared" si="113"/>
        <v/>
      </c>
      <c r="Z559" t="str">
        <f t="shared" si="114"/>
        <v/>
      </c>
      <c r="AA559" t="str">
        <f t="shared" si="115"/>
        <v/>
      </c>
      <c r="AB559" t="str">
        <f>IFERROR(VLOOKUP(AK559,Table33[#All],2,FALSE),"")</f>
        <v/>
      </c>
      <c r="AC559" t="str">
        <f t="shared" si="121"/>
        <v/>
      </c>
      <c r="AD559" t="str">
        <f t="shared" si="116"/>
        <v/>
      </c>
      <c r="AE559" t="str">
        <f>IF(B559="","",VLOOKUP(AD559,vlookup!$A$1:$B$12,2,FALSE))</f>
        <v/>
      </c>
      <c r="AF559" s="1" t="str">
        <f t="shared" si="117"/>
        <v/>
      </c>
      <c r="AG559" s="4" t="str">
        <f t="shared" si="118"/>
        <v/>
      </c>
      <c r="AH559" t="str">
        <f>IFERROR(VLOOKUP(AK559,Table33[#All],3,FALSE),"")</f>
        <v/>
      </c>
      <c r="AI559" t="str">
        <f>IFERROR(IF(AH559="enewsletters",IF(AF559+1&gt;VLOOKUP(AK559,Table33[#All],6,FALSE),VLOOKUP(AK559,Table33[#All],7,FALSE),VLOOKUP(AK559,Table33[#All],5,FALSE)),""),"")</f>
        <v/>
      </c>
      <c r="AJ559" t="str">
        <f>IFERROR(VLOOKUP(AK559,Table33[#All],4,FALSE),"")</f>
        <v/>
      </c>
      <c r="AK559">
        <f t="shared" si="119"/>
        <v>0</v>
      </c>
    </row>
    <row r="560" spans="23:37" x14ac:dyDescent="0.25">
      <c r="W560" t="str">
        <f t="shared" si="120"/>
        <v/>
      </c>
      <c r="X560" t="str">
        <f t="shared" si="112"/>
        <v/>
      </c>
      <c r="Y560" t="str">
        <f t="shared" si="113"/>
        <v/>
      </c>
      <c r="Z560" t="str">
        <f t="shared" si="114"/>
        <v/>
      </c>
      <c r="AA560" t="str">
        <f t="shared" si="115"/>
        <v/>
      </c>
      <c r="AB560" t="str">
        <f>IFERROR(VLOOKUP(AK560,Table33[#All],2,FALSE),"")</f>
        <v/>
      </c>
      <c r="AC560" t="str">
        <f t="shared" si="121"/>
        <v/>
      </c>
      <c r="AD560" t="str">
        <f t="shared" si="116"/>
        <v/>
      </c>
      <c r="AE560" t="str">
        <f>IF(B560="","",VLOOKUP(AD560,vlookup!$A$1:$B$12,2,FALSE))</f>
        <v/>
      </c>
      <c r="AF560" s="1" t="str">
        <f t="shared" si="117"/>
        <v/>
      </c>
      <c r="AG560" s="4" t="str">
        <f t="shared" si="118"/>
        <v/>
      </c>
      <c r="AH560" t="str">
        <f>IFERROR(VLOOKUP(AK560,Table33[#All],3,FALSE),"")</f>
        <v/>
      </c>
      <c r="AI560" t="str">
        <f>IFERROR(IF(AH560="enewsletters",IF(AF560+1&gt;VLOOKUP(AK560,Table33[#All],6,FALSE),VLOOKUP(AK560,Table33[#All],7,FALSE),VLOOKUP(AK560,Table33[#All],5,FALSE)),""),"")</f>
        <v/>
      </c>
      <c r="AJ560" t="str">
        <f>IFERROR(VLOOKUP(AK560,Table33[#All],4,FALSE),"")</f>
        <v/>
      </c>
      <c r="AK560">
        <f t="shared" si="119"/>
        <v>0</v>
      </c>
    </row>
    <row r="561" spans="23:37" x14ac:dyDescent="0.25">
      <c r="W561" t="str">
        <f t="shared" si="120"/>
        <v/>
      </c>
      <c r="X561" t="str">
        <f t="shared" si="112"/>
        <v/>
      </c>
      <c r="Y561" t="str">
        <f t="shared" si="113"/>
        <v/>
      </c>
      <c r="Z561" t="str">
        <f t="shared" si="114"/>
        <v/>
      </c>
      <c r="AA561" t="str">
        <f t="shared" si="115"/>
        <v/>
      </c>
      <c r="AB561" t="str">
        <f>IFERROR(VLOOKUP(AK561,Table33[#All],2,FALSE),"")</f>
        <v/>
      </c>
      <c r="AC561" t="str">
        <f t="shared" si="121"/>
        <v/>
      </c>
      <c r="AD561" t="str">
        <f t="shared" si="116"/>
        <v/>
      </c>
      <c r="AE561" t="str">
        <f>IF(B561="","",VLOOKUP(AD561,vlookup!$A$1:$B$12,2,FALSE))</f>
        <v/>
      </c>
      <c r="AF561" s="1" t="str">
        <f t="shared" si="117"/>
        <v/>
      </c>
      <c r="AG561" s="4" t="str">
        <f t="shared" si="118"/>
        <v/>
      </c>
      <c r="AH561" t="str">
        <f>IFERROR(VLOOKUP(AK561,Table33[#All],3,FALSE),"")</f>
        <v/>
      </c>
      <c r="AI561" t="str">
        <f>IFERROR(IF(AH561="enewsletters",IF(AF561+1&gt;VLOOKUP(AK561,Table33[#All],6,FALSE),VLOOKUP(AK561,Table33[#All],7,FALSE),VLOOKUP(AK561,Table33[#All],5,FALSE)),""),"")</f>
        <v/>
      </c>
      <c r="AJ561" t="str">
        <f>IFERROR(VLOOKUP(AK561,Table33[#All],4,FALSE),"")</f>
        <v/>
      </c>
      <c r="AK561">
        <f t="shared" si="119"/>
        <v>0</v>
      </c>
    </row>
    <row r="562" spans="23:37" x14ac:dyDescent="0.25">
      <c r="W562" t="str">
        <f t="shared" si="120"/>
        <v/>
      </c>
      <c r="X562" t="str">
        <f t="shared" si="112"/>
        <v/>
      </c>
      <c r="Y562" t="str">
        <f t="shared" si="113"/>
        <v/>
      </c>
      <c r="Z562" t="str">
        <f t="shared" si="114"/>
        <v/>
      </c>
      <c r="AA562" t="str">
        <f t="shared" si="115"/>
        <v/>
      </c>
      <c r="AB562" t="str">
        <f>IFERROR(VLOOKUP(AK562,Table33[#All],2,FALSE),"")</f>
        <v/>
      </c>
      <c r="AC562" t="str">
        <f t="shared" si="121"/>
        <v/>
      </c>
      <c r="AD562" t="str">
        <f t="shared" si="116"/>
        <v/>
      </c>
      <c r="AE562" t="str">
        <f>IF(B562="","",VLOOKUP(AD562,vlookup!$A$1:$B$12,2,FALSE))</f>
        <v/>
      </c>
      <c r="AF562" s="1" t="str">
        <f t="shared" si="117"/>
        <v/>
      </c>
      <c r="AG562" s="4" t="str">
        <f t="shared" si="118"/>
        <v/>
      </c>
      <c r="AH562" t="str">
        <f>IFERROR(VLOOKUP(AK562,Table33[#All],3,FALSE),"")</f>
        <v/>
      </c>
      <c r="AI562" t="str">
        <f>IFERROR(IF(AH562="enewsletters",IF(AF562+1&gt;VLOOKUP(AK562,Table33[#All],6,FALSE),VLOOKUP(AK562,Table33[#All],7,FALSE),VLOOKUP(AK562,Table33[#All],5,FALSE)),""),"")</f>
        <v/>
      </c>
      <c r="AJ562" t="str">
        <f>IFERROR(VLOOKUP(AK562,Table33[#All],4,FALSE),"")</f>
        <v/>
      </c>
      <c r="AK562">
        <f t="shared" si="119"/>
        <v>0</v>
      </c>
    </row>
    <row r="563" spans="23:37" x14ac:dyDescent="0.25">
      <c r="W563" t="str">
        <f t="shared" si="120"/>
        <v/>
      </c>
      <c r="X563" t="str">
        <f t="shared" si="112"/>
        <v/>
      </c>
      <c r="Y563" t="str">
        <f t="shared" si="113"/>
        <v/>
      </c>
      <c r="Z563" t="str">
        <f t="shared" si="114"/>
        <v/>
      </c>
      <c r="AA563" t="str">
        <f t="shared" si="115"/>
        <v/>
      </c>
      <c r="AB563" t="str">
        <f>IFERROR(VLOOKUP(AK563,Table33[#All],2,FALSE),"")</f>
        <v/>
      </c>
      <c r="AC563" t="str">
        <f t="shared" si="121"/>
        <v/>
      </c>
      <c r="AD563" t="str">
        <f t="shared" si="116"/>
        <v/>
      </c>
      <c r="AE563" t="str">
        <f>IF(B563="","",VLOOKUP(AD563,vlookup!$A$1:$B$12,2,FALSE))</f>
        <v/>
      </c>
      <c r="AF563" s="1" t="str">
        <f t="shared" si="117"/>
        <v/>
      </c>
      <c r="AG563" s="4" t="str">
        <f t="shared" si="118"/>
        <v/>
      </c>
      <c r="AH563" t="str">
        <f>IFERROR(VLOOKUP(AK563,Table33[#All],3,FALSE),"")</f>
        <v/>
      </c>
      <c r="AI563" t="str">
        <f>IFERROR(IF(AH563="enewsletters",IF(AF563+1&gt;VLOOKUP(AK563,Table33[#All],6,FALSE),VLOOKUP(AK563,Table33[#All],7,FALSE),VLOOKUP(AK563,Table33[#All],5,FALSE)),""),"")</f>
        <v/>
      </c>
      <c r="AJ563" t="str">
        <f>IFERROR(VLOOKUP(AK563,Table33[#All],4,FALSE),"")</f>
        <v/>
      </c>
      <c r="AK563">
        <f t="shared" si="119"/>
        <v>0</v>
      </c>
    </row>
    <row r="564" spans="23:37" x14ac:dyDescent="0.25">
      <c r="W564" t="str">
        <f t="shared" si="120"/>
        <v/>
      </c>
      <c r="X564" t="str">
        <f t="shared" si="112"/>
        <v/>
      </c>
      <c r="Y564" t="str">
        <f t="shared" si="113"/>
        <v/>
      </c>
      <c r="Z564" t="str">
        <f t="shared" si="114"/>
        <v/>
      </c>
      <c r="AA564" t="str">
        <f t="shared" si="115"/>
        <v/>
      </c>
      <c r="AB564" t="str">
        <f>IFERROR(VLOOKUP(AK564,Table33[#All],2,FALSE),"")</f>
        <v/>
      </c>
      <c r="AC564" t="str">
        <f t="shared" si="121"/>
        <v/>
      </c>
      <c r="AD564" t="str">
        <f t="shared" si="116"/>
        <v/>
      </c>
      <c r="AE564" t="str">
        <f>IF(B564="","",VLOOKUP(AD564,vlookup!$A$1:$B$12,2,FALSE))</f>
        <v/>
      </c>
      <c r="AF564" s="1" t="str">
        <f t="shared" si="117"/>
        <v/>
      </c>
      <c r="AG564" s="4" t="str">
        <f t="shared" si="118"/>
        <v/>
      </c>
      <c r="AH564" t="str">
        <f>IFERROR(VLOOKUP(AK564,Table33[#All],3,FALSE),"")</f>
        <v/>
      </c>
      <c r="AI564" t="str">
        <f>IFERROR(IF(AH564="enewsletters",IF(AF564+1&gt;VLOOKUP(AK564,Table33[#All],6,FALSE),VLOOKUP(AK564,Table33[#All],7,FALSE),VLOOKUP(AK564,Table33[#All],5,FALSE)),""),"")</f>
        <v/>
      </c>
      <c r="AJ564" t="str">
        <f>IFERROR(VLOOKUP(AK564,Table33[#All],4,FALSE),"")</f>
        <v/>
      </c>
      <c r="AK564">
        <f t="shared" si="119"/>
        <v>0</v>
      </c>
    </row>
    <row r="565" spans="23:37" x14ac:dyDescent="0.25">
      <c r="W565" t="str">
        <f t="shared" si="120"/>
        <v/>
      </c>
      <c r="X565" t="str">
        <f t="shared" si="112"/>
        <v/>
      </c>
      <c r="Y565" t="str">
        <f t="shared" si="113"/>
        <v/>
      </c>
      <c r="Z565" t="str">
        <f t="shared" si="114"/>
        <v/>
      </c>
      <c r="AA565" t="str">
        <f t="shared" si="115"/>
        <v/>
      </c>
      <c r="AB565" t="str">
        <f>IFERROR(VLOOKUP(AK565,Table33[#All],2,FALSE),"")</f>
        <v/>
      </c>
      <c r="AC565" t="str">
        <f t="shared" si="121"/>
        <v/>
      </c>
      <c r="AD565" t="str">
        <f t="shared" si="116"/>
        <v/>
      </c>
      <c r="AE565" t="str">
        <f>IF(B565="","",VLOOKUP(AD565,vlookup!$A$1:$B$12,2,FALSE))</f>
        <v/>
      </c>
      <c r="AF565" s="1" t="str">
        <f t="shared" si="117"/>
        <v/>
      </c>
      <c r="AG565" s="4" t="str">
        <f t="shared" si="118"/>
        <v/>
      </c>
      <c r="AH565" t="str">
        <f>IFERROR(VLOOKUP(AK565,Table33[#All],3,FALSE),"")</f>
        <v/>
      </c>
      <c r="AI565" t="str">
        <f>IFERROR(IF(AH565="enewsletters",IF(AF565+1&gt;VLOOKUP(AK565,Table33[#All],6,FALSE),VLOOKUP(AK565,Table33[#All],7,FALSE),VLOOKUP(AK565,Table33[#All],5,FALSE)),""),"")</f>
        <v/>
      </c>
      <c r="AJ565" t="str">
        <f>IFERROR(VLOOKUP(AK565,Table33[#All],4,FALSE),"")</f>
        <v/>
      </c>
      <c r="AK565">
        <f t="shared" si="119"/>
        <v>0</v>
      </c>
    </row>
    <row r="566" spans="23:37" x14ac:dyDescent="0.25">
      <c r="W566" t="str">
        <f t="shared" si="120"/>
        <v/>
      </c>
      <c r="X566" t="str">
        <f t="shared" si="112"/>
        <v/>
      </c>
      <c r="Y566" t="str">
        <f t="shared" si="113"/>
        <v/>
      </c>
      <c r="Z566" t="str">
        <f t="shared" si="114"/>
        <v/>
      </c>
      <c r="AA566" t="str">
        <f t="shared" si="115"/>
        <v/>
      </c>
      <c r="AB566" t="str">
        <f>IFERROR(VLOOKUP(AK566,Table33[#All],2,FALSE),"")</f>
        <v/>
      </c>
      <c r="AC566" t="str">
        <f t="shared" si="121"/>
        <v/>
      </c>
      <c r="AD566" t="str">
        <f t="shared" si="116"/>
        <v/>
      </c>
      <c r="AE566" t="str">
        <f>IF(B566="","",VLOOKUP(AD566,vlookup!$A$1:$B$12,2,FALSE))</f>
        <v/>
      </c>
      <c r="AF566" s="1" t="str">
        <f t="shared" si="117"/>
        <v/>
      </c>
      <c r="AG566" s="4" t="str">
        <f t="shared" si="118"/>
        <v/>
      </c>
      <c r="AH566" t="str">
        <f>IFERROR(VLOOKUP(AK566,Table33[#All],3,FALSE),"")</f>
        <v/>
      </c>
      <c r="AI566" t="str">
        <f>IFERROR(IF(AH566="enewsletters",IF(AF566+1&gt;VLOOKUP(AK566,Table33[#All],6,FALSE),VLOOKUP(AK566,Table33[#All],7,FALSE),VLOOKUP(AK566,Table33[#All],5,FALSE)),""),"")</f>
        <v/>
      </c>
      <c r="AJ566" t="str">
        <f>IFERROR(VLOOKUP(AK566,Table33[#All],4,FALSE),"")</f>
        <v/>
      </c>
      <c r="AK566">
        <f t="shared" si="119"/>
        <v>0</v>
      </c>
    </row>
    <row r="567" spans="23:37" x14ac:dyDescent="0.25">
      <c r="W567" t="str">
        <f t="shared" si="120"/>
        <v/>
      </c>
      <c r="X567" t="str">
        <f t="shared" ref="X567:X630" si="122">IF(E567="","",IF(OR(ISERROR(SEARCH("test of",E567))=FALSE,ISERROR(SEARCH("test",C567))=FALSE,ISERROR(SEARCH("spam analysis",E567))=FALSE)=TRUE,"Test","Live"))</f>
        <v/>
      </c>
      <c r="Y567" t="str">
        <f t="shared" ref="Y567:Y630" si="123">IF(E567="","",IF(ISERROR(SEARCH("seed",C567))=TRUE,"Live","SEED"))</f>
        <v/>
      </c>
      <c r="Z567" t="str">
        <f t="shared" ref="Z567:Z630" si="124">IF(A567="MessageID","header","")</f>
        <v/>
      </c>
      <c r="AA567" t="str">
        <f t="shared" ref="AA567:AA630" si="125">IF(A567="","",IF(OR(X567="test",Y567="seed",Z567="header")=TRUE,"Test","Live"))</f>
        <v/>
      </c>
      <c r="AB567" t="str">
        <f>IFERROR(VLOOKUP(AK567,Table33[#All],2,FALSE),"")</f>
        <v/>
      </c>
      <c r="AC567" t="str">
        <f t="shared" si="121"/>
        <v/>
      </c>
      <c r="AD567" t="str">
        <f t="shared" ref="AD567:AD630" si="126">IF(B567="","",MONTH(D567))</f>
        <v/>
      </c>
      <c r="AE567" t="str">
        <f>IF(B567="","",VLOOKUP(AD567,vlookup!$A$1:$B$12,2,FALSE))</f>
        <v/>
      </c>
      <c r="AF567" s="1" t="str">
        <f t="shared" ref="AF567:AF630" si="127">IF(B567="","",DATE(YEAR(D567),MONTH(D567),DAY(D567)))</f>
        <v/>
      </c>
      <c r="AG567" s="4" t="str">
        <f t="shared" ref="AG567:AG630" si="128">IF(E567="","",TIME(HOUR(D567),MINUTE(D567),))</f>
        <v/>
      </c>
      <c r="AH567" t="str">
        <f>IFERROR(VLOOKUP(AK567,Table33[#All],3,FALSE),"")</f>
        <v/>
      </c>
      <c r="AI567" t="str">
        <f>IFERROR(IF(AH567="enewsletters",IF(AF567+1&gt;VLOOKUP(AK567,Table33[#All],6,FALSE),VLOOKUP(AK567,Table33[#All],7,FALSE),VLOOKUP(AK567,Table33[#All],5,FALSE)),""),"")</f>
        <v/>
      </c>
      <c r="AJ567" t="str">
        <f>IFERROR(VLOOKUP(AK567,Table33[#All],4,FALSE),"")</f>
        <v/>
      </c>
      <c r="AK567">
        <f t="shared" ref="AK567:AK630" si="129">IF(C567="",B567,B567&amp;"; "&amp;C567)</f>
        <v>0</v>
      </c>
    </row>
    <row r="568" spans="23:37" x14ac:dyDescent="0.25">
      <c r="W568" t="str">
        <f t="shared" ref="W568:W631" si="130">IF(AA568="test","",IF(A568="","",UPPER(MID(E568,SEARCH("_",E568)+1,SEARCH("_",E568,SEARCH("_",E568)+1)-SEARCH("_",E568)-1))))</f>
        <v/>
      </c>
      <c r="X568" t="str">
        <f t="shared" si="122"/>
        <v/>
      </c>
      <c r="Y568" t="str">
        <f t="shared" si="123"/>
        <v/>
      </c>
      <c r="Z568" t="str">
        <f t="shared" si="124"/>
        <v/>
      </c>
      <c r="AA568" t="str">
        <f t="shared" si="125"/>
        <v/>
      </c>
      <c r="AB568" t="str">
        <f>IFERROR(VLOOKUP(AK568,Table33[#All],2,FALSE),"")</f>
        <v/>
      </c>
      <c r="AC568" t="str">
        <f t="shared" si="121"/>
        <v/>
      </c>
      <c r="AD568" t="str">
        <f t="shared" si="126"/>
        <v/>
      </c>
      <c r="AE568" t="str">
        <f>IF(B568="","",VLOOKUP(AD568,vlookup!$A$1:$B$12,2,FALSE))</f>
        <v/>
      </c>
      <c r="AF568" s="1" t="str">
        <f t="shared" si="127"/>
        <v/>
      </c>
      <c r="AG568" s="4" t="str">
        <f t="shared" si="128"/>
        <v/>
      </c>
      <c r="AH568" t="str">
        <f>IFERROR(VLOOKUP(AK568,Table33[#All],3,FALSE),"")</f>
        <v/>
      </c>
      <c r="AI568" t="str">
        <f>IFERROR(IF(AH568="enewsletters",IF(AF568+1&gt;VLOOKUP(AK568,Table33[#All],6,FALSE),VLOOKUP(AK568,Table33[#All],7,FALSE),VLOOKUP(AK568,Table33[#All],5,FALSE)),""),"")</f>
        <v/>
      </c>
      <c r="AJ568" t="str">
        <f>IFERROR(VLOOKUP(AK568,Table33[#All],4,FALSE),"")</f>
        <v/>
      </c>
      <c r="AK568">
        <f t="shared" si="129"/>
        <v>0</v>
      </c>
    </row>
    <row r="569" spans="23:37" x14ac:dyDescent="0.25">
      <c r="W569" t="str">
        <f t="shared" si="130"/>
        <v/>
      </c>
      <c r="X569" t="str">
        <f t="shared" si="122"/>
        <v/>
      </c>
      <c r="Y569" t="str">
        <f t="shared" si="123"/>
        <v/>
      </c>
      <c r="Z569" t="str">
        <f t="shared" si="124"/>
        <v/>
      </c>
      <c r="AA569" t="str">
        <f t="shared" si="125"/>
        <v/>
      </c>
      <c r="AB569" t="str">
        <f>IFERROR(VLOOKUP(AK569,Table33[#All],2,FALSE),"")</f>
        <v/>
      </c>
      <c r="AC569" t="str">
        <f t="shared" si="121"/>
        <v/>
      </c>
      <c r="AD569" t="str">
        <f t="shared" si="126"/>
        <v/>
      </c>
      <c r="AE569" t="str">
        <f>IF(B569="","",VLOOKUP(AD569,vlookup!$A$1:$B$12,2,FALSE))</f>
        <v/>
      </c>
      <c r="AF569" s="1" t="str">
        <f t="shared" si="127"/>
        <v/>
      </c>
      <c r="AG569" s="4" t="str">
        <f t="shared" si="128"/>
        <v/>
      </c>
      <c r="AH569" t="str">
        <f>IFERROR(VLOOKUP(AK569,Table33[#All],3,FALSE),"")</f>
        <v/>
      </c>
      <c r="AI569" t="str">
        <f>IFERROR(IF(AH569="enewsletters",IF(AF569+1&gt;VLOOKUP(AK569,Table33[#All],6,FALSE),VLOOKUP(AK569,Table33[#All],7,FALSE),VLOOKUP(AK569,Table33[#All],5,FALSE)),""),"")</f>
        <v/>
      </c>
      <c r="AJ569" t="str">
        <f>IFERROR(VLOOKUP(AK569,Table33[#All],4,FALSE),"")</f>
        <v/>
      </c>
      <c r="AK569">
        <f t="shared" si="129"/>
        <v>0</v>
      </c>
    </row>
    <row r="570" spans="23:37" x14ac:dyDescent="0.25">
      <c r="W570" t="str">
        <f t="shared" si="130"/>
        <v/>
      </c>
      <c r="X570" t="str">
        <f t="shared" si="122"/>
        <v/>
      </c>
      <c r="Y570" t="str">
        <f t="shared" si="123"/>
        <v/>
      </c>
      <c r="Z570" t="str">
        <f t="shared" si="124"/>
        <v/>
      </c>
      <c r="AA570" t="str">
        <f t="shared" si="125"/>
        <v/>
      </c>
      <c r="AB570" t="str">
        <f>IFERROR(VLOOKUP(AK570,Table33[#All],2,FALSE),"")</f>
        <v/>
      </c>
      <c r="AC570" t="str">
        <f t="shared" si="121"/>
        <v/>
      </c>
      <c r="AD570" t="str">
        <f t="shared" si="126"/>
        <v/>
      </c>
      <c r="AE570" t="str">
        <f>IF(B570="","",VLOOKUP(AD570,vlookup!$A$1:$B$12,2,FALSE))</f>
        <v/>
      </c>
      <c r="AF570" s="1" t="str">
        <f t="shared" si="127"/>
        <v/>
      </c>
      <c r="AG570" s="4" t="str">
        <f t="shared" si="128"/>
        <v/>
      </c>
      <c r="AH570" t="str">
        <f>IFERROR(VLOOKUP(AK570,Table33[#All],3,FALSE),"")</f>
        <v/>
      </c>
      <c r="AI570" t="str">
        <f>IFERROR(IF(AH570="enewsletters",IF(AF570+1&gt;VLOOKUP(AK570,Table33[#All],6,FALSE),VLOOKUP(AK570,Table33[#All],7,FALSE),VLOOKUP(AK570,Table33[#All],5,FALSE)),""),"")</f>
        <v/>
      </c>
      <c r="AJ570" t="str">
        <f>IFERROR(VLOOKUP(AK570,Table33[#All],4,FALSE),"")</f>
        <v/>
      </c>
      <c r="AK570">
        <f t="shared" si="129"/>
        <v>0</v>
      </c>
    </row>
    <row r="571" spans="23:37" x14ac:dyDescent="0.25">
      <c r="W571" t="str">
        <f t="shared" si="130"/>
        <v/>
      </c>
      <c r="X571" t="str">
        <f t="shared" si="122"/>
        <v/>
      </c>
      <c r="Y571" t="str">
        <f t="shared" si="123"/>
        <v/>
      </c>
      <c r="Z571" t="str">
        <f t="shared" si="124"/>
        <v/>
      </c>
      <c r="AA571" t="str">
        <f t="shared" si="125"/>
        <v/>
      </c>
      <c r="AB571" t="str">
        <f>IFERROR(VLOOKUP(AK571,Table33[#All],2,FALSE),"")</f>
        <v/>
      </c>
      <c r="AC571" t="str">
        <f t="shared" si="121"/>
        <v/>
      </c>
      <c r="AD571" t="str">
        <f t="shared" si="126"/>
        <v/>
      </c>
      <c r="AE571" t="str">
        <f>IF(B571="","",VLOOKUP(AD571,vlookup!$A$1:$B$12,2,FALSE))</f>
        <v/>
      </c>
      <c r="AF571" s="1" t="str">
        <f t="shared" si="127"/>
        <v/>
      </c>
      <c r="AG571" s="4" t="str">
        <f t="shared" si="128"/>
        <v/>
      </c>
      <c r="AH571" t="str">
        <f>IFERROR(VLOOKUP(AK571,Table33[#All],3,FALSE),"")</f>
        <v/>
      </c>
      <c r="AI571" t="str">
        <f>IFERROR(IF(AH571="enewsletters",IF(AF571+1&gt;VLOOKUP(AK571,Table33[#All],6,FALSE),VLOOKUP(AK571,Table33[#All],7,FALSE),VLOOKUP(AK571,Table33[#All],5,FALSE)),""),"")</f>
        <v/>
      </c>
      <c r="AJ571" t="str">
        <f>IFERROR(VLOOKUP(AK571,Table33[#All],4,FALSE),"")</f>
        <v/>
      </c>
      <c r="AK571">
        <f t="shared" si="129"/>
        <v>0</v>
      </c>
    </row>
    <row r="572" spans="23:37" x14ac:dyDescent="0.25">
      <c r="W572" t="str">
        <f t="shared" si="130"/>
        <v/>
      </c>
      <c r="X572" t="str">
        <f t="shared" si="122"/>
        <v/>
      </c>
      <c r="Y572" t="str">
        <f t="shared" si="123"/>
        <v/>
      </c>
      <c r="Z572" t="str">
        <f t="shared" si="124"/>
        <v/>
      </c>
      <c r="AA572" t="str">
        <f t="shared" si="125"/>
        <v/>
      </c>
      <c r="AB572" t="str">
        <f>IFERROR(VLOOKUP(AK572,Table33[#All],2,FALSE),"")</f>
        <v/>
      </c>
      <c r="AC572" t="str">
        <f t="shared" si="121"/>
        <v/>
      </c>
      <c r="AD572" t="str">
        <f t="shared" si="126"/>
        <v/>
      </c>
      <c r="AE572" t="str">
        <f>IF(B572="","",VLOOKUP(AD572,vlookup!$A$1:$B$12,2,FALSE))</f>
        <v/>
      </c>
      <c r="AF572" s="1" t="str">
        <f t="shared" si="127"/>
        <v/>
      </c>
      <c r="AG572" s="4" t="str">
        <f t="shared" si="128"/>
        <v/>
      </c>
      <c r="AH572" t="str">
        <f>IFERROR(VLOOKUP(AK572,Table33[#All],3,FALSE),"")</f>
        <v/>
      </c>
      <c r="AI572" t="str">
        <f>IFERROR(IF(AH572="enewsletters",IF(AF572+1&gt;VLOOKUP(AK572,Table33[#All],6,FALSE),VLOOKUP(AK572,Table33[#All],7,FALSE),VLOOKUP(AK572,Table33[#All],5,FALSE)),""),"")</f>
        <v/>
      </c>
      <c r="AJ572" t="str">
        <f>IFERROR(VLOOKUP(AK572,Table33[#All],4,FALSE),"")</f>
        <v/>
      </c>
      <c r="AK572">
        <f t="shared" si="129"/>
        <v>0</v>
      </c>
    </row>
    <row r="573" spans="23:37" x14ac:dyDescent="0.25">
      <c r="W573" t="str">
        <f t="shared" si="130"/>
        <v/>
      </c>
      <c r="X573" t="str">
        <f t="shared" si="122"/>
        <v/>
      </c>
      <c r="Y573" t="str">
        <f t="shared" si="123"/>
        <v/>
      </c>
      <c r="Z573" t="str">
        <f t="shared" si="124"/>
        <v/>
      </c>
      <c r="AA573" t="str">
        <f t="shared" si="125"/>
        <v/>
      </c>
      <c r="AB573" t="str">
        <f>IFERROR(VLOOKUP(AK573,Table33[#All],2,FALSE),"")</f>
        <v/>
      </c>
      <c r="AC573" t="str">
        <f t="shared" si="121"/>
        <v/>
      </c>
      <c r="AD573" t="str">
        <f t="shared" si="126"/>
        <v/>
      </c>
      <c r="AE573" t="str">
        <f>IF(B573="","",VLOOKUP(AD573,vlookup!$A$1:$B$12,2,FALSE))</f>
        <v/>
      </c>
      <c r="AF573" s="1" t="str">
        <f t="shared" si="127"/>
        <v/>
      </c>
      <c r="AG573" s="4" t="str">
        <f t="shared" si="128"/>
        <v/>
      </c>
      <c r="AH573" t="str">
        <f>IFERROR(VLOOKUP(AK573,Table33[#All],3,FALSE),"")</f>
        <v/>
      </c>
      <c r="AI573" t="str">
        <f>IFERROR(IF(AH573="enewsletters",IF(AF573+1&gt;VLOOKUP(AK573,Table33[#All],6,FALSE),VLOOKUP(AK573,Table33[#All],7,FALSE),VLOOKUP(AK573,Table33[#All],5,FALSE)),""),"")</f>
        <v/>
      </c>
      <c r="AJ573" t="str">
        <f>IFERROR(VLOOKUP(AK573,Table33[#All],4,FALSE),"")</f>
        <v/>
      </c>
      <c r="AK573">
        <f t="shared" si="129"/>
        <v>0</v>
      </c>
    </row>
    <row r="574" spans="23:37" x14ac:dyDescent="0.25">
      <c r="W574" t="str">
        <f t="shared" si="130"/>
        <v/>
      </c>
      <c r="X574" t="str">
        <f t="shared" si="122"/>
        <v/>
      </c>
      <c r="Y574" t="str">
        <f t="shared" si="123"/>
        <v/>
      </c>
      <c r="Z574" t="str">
        <f t="shared" si="124"/>
        <v/>
      </c>
      <c r="AA574" t="str">
        <f t="shared" si="125"/>
        <v/>
      </c>
      <c r="AB574" t="str">
        <f>IFERROR(VLOOKUP(AK574,Table33[#All],2,FALSE),"")</f>
        <v/>
      </c>
      <c r="AC574" t="str">
        <f t="shared" si="121"/>
        <v/>
      </c>
      <c r="AD574" t="str">
        <f t="shared" si="126"/>
        <v/>
      </c>
      <c r="AE574" t="str">
        <f>IF(B574="","",VLOOKUP(AD574,vlookup!$A$1:$B$12,2,FALSE))</f>
        <v/>
      </c>
      <c r="AF574" s="1" t="str">
        <f t="shared" si="127"/>
        <v/>
      </c>
      <c r="AG574" s="4" t="str">
        <f t="shared" si="128"/>
        <v/>
      </c>
      <c r="AH574" t="str">
        <f>IFERROR(VLOOKUP(AK574,Table33[#All],3,FALSE),"")</f>
        <v/>
      </c>
      <c r="AI574" t="str">
        <f>IFERROR(IF(AH574="enewsletters",IF(AF574+1&gt;VLOOKUP(AK574,Table33[#All],6,FALSE),VLOOKUP(AK574,Table33[#All],7,FALSE),VLOOKUP(AK574,Table33[#All],5,FALSE)),""),"")</f>
        <v/>
      </c>
      <c r="AJ574" t="str">
        <f>IFERROR(VLOOKUP(AK574,Table33[#All],4,FALSE),"")</f>
        <v/>
      </c>
      <c r="AK574">
        <f t="shared" si="129"/>
        <v>0</v>
      </c>
    </row>
    <row r="575" spans="23:37" x14ac:dyDescent="0.25">
      <c r="W575" t="str">
        <f t="shared" si="130"/>
        <v/>
      </c>
      <c r="X575" t="str">
        <f t="shared" si="122"/>
        <v/>
      </c>
      <c r="Y575" t="str">
        <f t="shared" si="123"/>
        <v/>
      </c>
      <c r="Z575" t="str">
        <f t="shared" si="124"/>
        <v/>
      </c>
      <c r="AA575" t="str">
        <f t="shared" si="125"/>
        <v/>
      </c>
      <c r="AB575" t="str">
        <f>IFERROR(VLOOKUP(AK575,Table33[#All],2,FALSE),"")</f>
        <v/>
      </c>
      <c r="AC575" t="str">
        <f t="shared" si="121"/>
        <v/>
      </c>
      <c r="AD575" t="str">
        <f t="shared" si="126"/>
        <v/>
      </c>
      <c r="AE575" t="str">
        <f>IF(B575="","",VLOOKUP(AD575,vlookup!$A$1:$B$12,2,FALSE))</f>
        <v/>
      </c>
      <c r="AF575" s="1" t="str">
        <f t="shared" si="127"/>
        <v/>
      </c>
      <c r="AG575" s="4" t="str">
        <f t="shared" si="128"/>
        <v/>
      </c>
      <c r="AH575" t="str">
        <f>IFERROR(VLOOKUP(AK575,Table33[#All],3,FALSE),"")</f>
        <v/>
      </c>
      <c r="AI575" t="str">
        <f>IFERROR(IF(AH575="enewsletters",IF(AF575+1&gt;VLOOKUP(AK575,Table33[#All],6,FALSE),VLOOKUP(AK575,Table33[#All],7,FALSE),VLOOKUP(AK575,Table33[#All],5,FALSE)),""),"")</f>
        <v/>
      </c>
      <c r="AJ575" t="str">
        <f>IFERROR(VLOOKUP(AK575,Table33[#All],4,FALSE),"")</f>
        <v/>
      </c>
      <c r="AK575">
        <f t="shared" si="129"/>
        <v>0</v>
      </c>
    </row>
    <row r="576" spans="23:37" x14ac:dyDescent="0.25">
      <c r="W576" t="str">
        <f t="shared" si="130"/>
        <v/>
      </c>
      <c r="X576" t="str">
        <f t="shared" si="122"/>
        <v/>
      </c>
      <c r="Y576" t="str">
        <f t="shared" si="123"/>
        <v/>
      </c>
      <c r="Z576" t="str">
        <f t="shared" si="124"/>
        <v/>
      </c>
      <c r="AA576" t="str">
        <f t="shared" si="125"/>
        <v/>
      </c>
      <c r="AB576" t="str">
        <f>IFERROR(VLOOKUP(AK576,Table33[#All],2,FALSE),"")</f>
        <v/>
      </c>
      <c r="AC576" t="str">
        <f t="shared" ref="AC576:AC639" si="131">IFERROR(IF(B576="","",YEAR(D576)),"")</f>
        <v/>
      </c>
      <c r="AD576" t="str">
        <f t="shared" si="126"/>
        <v/>
      </c>
      <c r="AE576" t="str">
        <f>IF(B576="","",VLOOKUP(AD576,vlookup!$A$1:$B$12,2,FALSE))</f>
        <v/>
      </c>
      <c r="AF576" s="1" t="str">
        <f t="shared" si="127"/>
        <v/>
      </c>
      <c r="AG576" s="4" t="str">
        <f t="shared" si="128"/>
        <v/>
      </c>
      <c r="AH576" t="str">
        <f>IFERROR(VLOOKUP(AK576,Table33[#All],3,FALSE),"")</f>
        <v/>
      </c>
      <c r="AI576" t="str">
        <f>IFERROR(IF(AH576="enewsletters",IF(AF576+1&gt;VLOOKUP(AK576,Table33[#All],6,FALSE),VLOOKUP(AK576,Table33[#All],7,FALSE),VLOOKUP(AK576,Table33[#All],5,FALSE)),""),"")</f>
        <v/>
      </c>
      <c r="AJ576" t="str">
        <f>IFERROR(VLOOKUP(AK576,Table33[#All],4,FALSE),"")</f>
        <v/>
      </c>
      <c r="AK576">
        <f t="shared" si="129"/>
        <v>0</v>
      </c>
    </row>
    <row r="577" spans="23:37" x14ac:dyDescent="0.25">
      <c r="W577" t="str">
        <f t="shared" si="130"/>
        <v/>
      </c>
      <c r="X577" t="str">
        <f t="shared" si="122"/>
        <v/>
      </c>
      <c r="Y577" t="str">
        <f t="shared" si="123"/>
        <v/>
      </c>
      <c r="Z577" t="str">
        <f t="shared" si="124"/>
        <v/>
      </c>
      <c r="AA577" t="str">
        <f t="shared" si="125"/>
        <v/>
      </c>
      <c r="AB577" t="str">
        <f>IFERROR(VLOOKUP(AK577,Table33[#All],2,FALSE),"")</f>
        <v/>
      </c>
      <c r="AC577" t="str">
        <f t="shared" si="131"/>
        <v/>
      </c>
      <c r="AD577" t="str">
        <f t="shared" si="126"/>
        <v/>
      </c>
      <c r="AE577" t="str">
        <f>IF(B577="","",VLOOKUP(AD577,vlookup!$A$1:$B$12,2,FALSE))</f>
        <v/>
      </c>
      <c r="AF577" s="1" t="str">
        <f t="shared" si="127"/>
        <v/>
      </c>
      <c r="AG577" s="4" t="str">
        <f t="shared" si="128"/>
        <v/>
      </c>
      <c r="AH577" t="str">
        <f>IFERROR(VLOOKUP(AK577,Table33[#All],3,FALSE),"")</f>
        <v/>
      </c>
      <c r="AI577" t="str">
        <f>IFERROR(IF(AH577="enewsletters",IF(AF577+1&gt;VLOOKUP(AK577,Table33[#All],6,FALSE),VLOOKUP(AK577,Table33[#All],7,FALSE),VLOOKUP(AK577,Table33[#All],5,FALSE)),""),"")</f>
        <v/>
      </c>
      <c r="AJ577" t="str">
        <f>IFERROR(VLOOKUP(AK577,Table33[#All],4,FALSE),"")</f>
        <v/>
      </c>
      <c r="AK577">
        <f t="shared" si="129"/>
        <v>0</v>
      </c>
    </row>
    <row r="578" spans="23:37" x14ac:dyDescent="0.25">
      <c r="W578" t="str">
        <f t="shared" si="130"/>
        <v/>
      </c>
      <c r="X578" t="str">
        <f t="shared" si="122"/>
        <v/>
      </c>
      <c r="Y578" t="str">
        <f t="shared" si="123"/>
        <v/>
      </c>
      <c r="Z578" t="str">
        <f t="shared" si="124"/>
        <v/>
      </c>
      <c r="AA578" t="str">
        <f t="shared" si="125"/>
        <v/>
      </c>
      <c r="AB578" t="str">
        <f>IFERROR(VLOOKUP(AK578,Table33[#All],2,FALSE),"")</f>
        <v/>
      </c>
      <c r="AC578" t="str">
        <f t="shared" si="131"/>
        <v/>
      </c>
      <c r="AD578" t="str">
        <f t="shared" si="126"/>
        <v/>
      </c>
      <c r="AE578" t="str">
        <f>IF(B578="","",VLOOKUP(AD578,vlookup!$A$1:$B$12,2,FALSE))</f>
        <v/>
      </c>
      <c r="AF578" s="1" t="str">
        <f t="shared" si="127"/>
        <v/>
      </c>
      <c r="AG578" s="4" t="str">
        <f t="shared" si="128"/>
        <v/>
      </c>
      <c r="AH578" t="str">
        <f>IFERROR(VLOOKUP(AK578,Table33[#All],3,FALSE),"")</f>
        <v/>
      </c>
      <c r="AI578" t="str">
        <f>IFERROR(IF(AH578="enewsletters",IF(AF578+1&gt;VLOOKUP(AK578,Table33[#All],6,FALSE),VLOOKUP(AK578,Table33[#All],7,FALSE),VLOOKUP(AK578,Table33[#All],5,FALSE)),""),"")</f>
        <v/>
      </c>
      <c r="AJ578" t="str">
        <f>IFERROR(VLOOKUP(AK578,Table33[#All],4,FALSE),"")</f>
        <v/>
      </c>
      <c r="AK578">
        <f t="shared" si="129"/>
        <v>0</v>
      </c>
    </row>
    <row r="579" spans="23:37" x14ac:dyDescent="0.25">
      <c r="W579" t="str">
        <f t="shared" si="130"/>
        <v/>
      </c>
      <c r="X579" t="str">
        <f t="shared" si="122"/>
        <v/>
      </c>
      <c r="Y579" t="str">
        <f t="shared" si="123"/>
        <v/>
      </c>
      <c r="Z579" t="str">
        <f t="shared" si="124"/>
        <v/>
      </c>
      <c r="AA579" t="str">
        <f t="shared" si="125"/>
        <v/>
      </c>
      <c r="AB579" t="str">
        <f>IFERROR(VLOOKUP(AK579,Table33[#All],2,FALSE),"")</f>
        <v/>
      </c>
      <c r="AC579" t="str">
        <f t="shared" si="131"/>
        <v/>
      </c>
      <c r="AD579" t="str">
        <f t="shared" si="126"/>
        <v/>
      </c>
      <c r="AE579" t="str">
        <f>IF(B579="","",VLOOKUP(AD579,vlookup!$A$1:$B$12,2,FALSE))</f>
        <v/>
      </c>
      <c r="AF579" s="1" t="str">
        <f t="shared" si="127"/>
        <v/>
      </c>
      <c r="AG579" s="4" t="str">
        <f t="shared" si="128"/>
        <v/>
      </c>
      <c r="AH579" t="str">
        <f>IFERROR(VLOOKUP(AK579,Table33[#All],3,FALSE),"")</f>
        <v/>
      </c>
      <c r="AI579" t="str">
        <f>IFERROR(IF(AH579="enewsletters",IF(AF579+1&gt;VLOOKUP(AK579,Table33[#All],6,FALSE),VLOOKUP(AK579,Table33[#All],7,FALSE),VLOOKUP(AK579,Table33[#All],5,FALSE)),""),"")</f>
        <v/>
      </c>
      <c r="AJ579" t="str">
        <f>IFERROR(VLOOKUP(AK579,Table33[#All],4,FALSE),"")</f>
        <v/>
      </c>
      <c r="AK579">
        <f t="shared" si="129"/>
        <v>0</v>
      </c>
    </row>
    <row r="580" spans="23:37" x14ac:dyDescent="0.25">
      <c r="W580" t="str">
        <f t="shared" si="130"/>
        <v/>
      </c>
      <c r="X580" t="str">
        <f t="shared" si="122"/>
        <v/>
      </c>
      <c r="Y580" t="str">
        <f t="shared" si="123"/>
        <v/>
      </c>
      <c r="Z580" t="str">
        <f t="shared" si="124"/>
        <v/>
      </c>
      <c r="AA580" t="str">
        <f t="shared" si="125"/>
        <v/>
      </c>
      <c r="AB580" t="str">
        <f>IFERROR(VLOOKUP(AK580,Table33[#All],2,FALSE),"")</f>
        <v/>
      </c>
      <c r="AC580" t="str">
        <f t="shared" si="131"/>
        <v/>
      </c>
      <c r="AD580" t="str">
        <f t="shared" si="126"/>
        <v/>
      </c>
      <c r="AE580" t="str">
        <f>IF(B580="","",VLOOKUP(AD580,vlookup!$A$1:$B$12,2,FALSE))</f>
        <v/>
      </c>
      <c r="AF580" s="1" t="str">
        <f t="shared" si="127"/>
        <v/>
      </c>
      <c r="AG580" s="4" t="str">
        <f t="shared" si="128"/>
        <v/>
      </c>
      <c r="AH580" t="str">
        <f>IFERROR(VLOOKUP(AK580,Table33[#All],3,FALSE),"")</f>
        <v/>
      </c>
      <c r="AI580" t="str">
        <f>IFERROR(IF(AH580="enewsletters",IF(AF580+1&gt;VLOOKUP(AK580,Table33[#All],6,FALSE),VLOOKUP(AK580,Table33[#All],7,FALSE),VLOOKUP(AK580,Table33[#All],5,FALSE)),""),"")</f>
        <v/>
      </c>
      <c r="AJ580" t="str">
        <f>IFERROR(VLOOKUP(AK580,Table33[#All],4,FALSE),"")</f>
        <v/>
      </c>
      <c r="AK580">
        <f t="shared" si="129"/>
        <v>0</v>
      </c>
    </row>
    <row r="581" spans="23:37" x14ac:dyDescent="0.25">
      <c r="W581" t="str">
        <f t="shared" si="130"/>
        <v/>
      </c>
      <c r="X581" t="str">
        <f t="shared" si="122"/>
        <v/>
      </c>
      <c r="Y581" t="str">
        <f t="shared" si="123"/>
        <v/>
      </c>
      <c r="Z581" t="str">
        <f t="shared" si="124"/>
        <v/>
      </c>
      <c r="AA581" t="str">
        <f t="shared" si="125"/>
        <v/>
      </c>
      <c r="AB581" t="str">
        <f>IFERROR(VLOOKUP(AK581,Table33[#All],2,FALSE),"")</f>
        <v/>
      </c>
      <c r="AC581" t="str">
        <f t="shared" si="131"/>
        <v/>
      </c>
      <c r="AD581" t="str">
        <f t="shared" si="126"/>
        <v/>
      </c>
      <c r="AE581" t="str">
        <f>IF(B581="","",VLOOKUP(AD581,vlookup!$A$1:$B$12,2,FALSE))</f>
        <v/>
      </c>
      <c r="AF581" s="1" t="str">
        <f t="shared" si="127"/>
        <v/>
      </c>
      <c r="AG581" s="4" t="str">
        <f t="shared" si="128"/>
        <v/>
      </c>
      <c r="AH581" t="str">
        <f>IFERROR(VLOOKUP(AK581,Table33[#All],3,FALSE),"")</f>
        <v/>
      </c>
      <c r="AI581" t="str">
        <f>IFERROR(IF(AH581="enewsletters",IF(AF581+1&gt;VLOOKUP(AK581,Table33[#All],6,FALSE),VLOOKUP(AK581,Table33[#All],7,FALSE),VLOOKUP(AK581,Table33[#All],5,FALSE)),""),"")</f>
        <v/>
      </c>
      <c r="AJ581" t="str">
        <f>IFERROR(VLOOKUP(AK581,Table33[#All],4,FALSE),"")</f>
        <v/>
      </c>
      <c r="AK581">
        <f t="shared" si="129"/>
        <v>0</v>
      </c>
    </row>
    <row r="582" spans="23:37" x14ac:dyDescent="0.25">
      <c r="W582" t="str">
        <f t="shared" si="130"/>
        <v/>
      </c>
      <c r="X582" t="str">
        <f t="shared" si="122"/>
        <v/>
      </c>
      <c r="Y582" t="str">
        <f t="shared" si="123"/>
        <v/>
      </c>
      <c r="Z582" t="str">
        <f t="shared" si="124"/>
        <v/>
      </c>
      <c r="AA582" t="str">
        <f t="shared" si="125"/>
        <v/>
      </c>
      <c r="AB582" t="str">
        <f>IFERROR(VLOOKUP(AK582,Table33[#All],2,FALSE),"")</f>
        <v/>
      </c>
      <c r="AC582" t="str">
        <f t="shared" si="131"/>
        <v/>
      </c>
      <c r="AD582" t="str">
        <f t="shared" si="126"/>
        <v/>
      </c>
      <c r="AE582" t="str">
        <f>IF(B582="","",VLOOKUP(AD582,vlookup!$A$1:$B$12,2,FALSE))</f>
        <v/>
      </c>
      <c r="AF582" s="1" t="str">
        <f t="shared" si="127"/>
        <v/>
      </c>
      <c r="AG582" s="4" t="str">
        <f t="shared" si="128"/>
        <v/>
      </c>
      <c r="AH582" t="str">
        <f>IFERROR(VLOOKUP(AK582,Table33[#All],3,FALSE),"")</f>
        <v/>
      </c>
      <c r="AI582" t="str">
        <f>IFERROR(IF(AH582="enewsletters",IF(AF582+1&gt;VLOOKUP(AK582,Table33[#All],6,FALSE),VLOOKUP(AK582,Table33[#All],7,FALSE),VLOOKUP(AK582,Table33[#All],5,FALSE)),""),"")</f>
        <v/>
      </c>
      <c r="AJ582" t="str">
        <f>IFERROR(VLOOKUP(AK582,Table33[#All],4,FALSE),"")</f>
        <v/>
      </c>
      <c r="AK582">
        <f t="shared" si="129"/>
        <v>0</v>
      </c>
    </row>
    <row r="583" spans="23:37" x14ac:dyDescent="0.25">
      <c r="W583" t="str">
        <f t="shared" si="130"/>
        <v/>
      </c>
      <c r="X583" t="str">
        <f t="shared" si="122"/>
        <v/>
      </c>
      <c r="Y583" t="str">
        <f t="shared" si="123"/>
        <v/>
      </c>
      <c r="Z583" t="str">
        <f t="shared" si="124"/>
        <v/>
      </c>
      <c r="AA583" t="str">
        <f t="shared" si="125"/>
        <v/>
      </c>
      <c r="AB583" t="str">
        <f>IFERROR(VLOOKUP(AK583,Table33[#All],2,FALSE),"")</f>
        <v/>
      </c>
      <c r="AC583" t="str">
        <f t="shared" si="131"/>
        <v/>
      </c>
      <c r="AD583" t="str">
        <f t="shared" si="126"/>
        <v/>
      </c>
      <c r="AE583" t="str">
        <f>IF(B583="","",VLOOKUP(AD583,vlookup!$A$1:$B$12,2,FALSE))</f>
        <v/>
      </c>
      <c r="AF583" s="1" t="str">
        <f t="shared" si="127"/>
        <v/>
      </c>
      <c r="AG583" s="4" t="str">
        <f t="shared" si="128"/>
        <v/>
      </c>
      <c r="AH583" t="str">
        <f>IFERROR(VLOOKUP(AK583,Table33[#All],3,FALSE),"")</f>
        <v/>
      </c>
      <c r="AI583" t="str">
        <f>IFERROR(IF(AH583="enewsletters",IF(AF583+1&gt;VLOOKUP(AK583,Table33[#All],6,FALSE),VLOOKUP(AK583,Table33[#All],7,FALSE),VLOOKUP(AK583,Table33[#All],5,FALSE)),""),"")</f>
        <v/>
      </c>
      <c r="AJ583" t="str">
        <f>IFERROR(VLOOKUP(AK583,Table33[#All],4,FALSE),"")</f>
        <v/>
      </c>
      <c r="AK583">
        <f t="shared" si="129"/>
        <v>0</v>
      </c>
    </row>
    <row r="584" spans="23:37" x14ac:dyDescent="0.25">
      <c r="W584" t="str">
        <f t="shared" si="130"/>
        <v/>
      </c>
      <c r="X584" t="str">
        <f t="shared" si="122"/>
        <v/>
      </c>
      <c r="Y584" t="str">
        <f t="shared" si="123"/>
        <v/>
      </c>
      <c r="Z584" t="str">
        <f t="shared" si="124"/>
        <v/>
      </c>
      <c r="AA584" t="str">
        <f t="shared" si="125"/>
        <v/>
      </c>
      <c r="AB584" t="str">
        <f>IFERROR(VLOOKUP(AK584,Table33[#All],2,FALSE),"")</f>
        <v/>
      </c>
      <c r="AC584" t="str">
        <f t="shared" si="131"/>
        <v/>
      </c>
      <c r="AD584" t="str">
        <f t="shared" si="126"/>
        <v/>
      </c>
      <c r="AE584" t="str">
        <f>IF(B584="","",VLOOKUP(AD584,vlookup!$A$1:$B$12,2,FALSE))</f>
        <v/>
      </c>
      <c r="AF584" s="1" t="str">
        <f t="shared" si="127"/>
        <v/>
      </c>
      <c r="AG584" s="4" t="str">
        <f t="shared" si="128"/>
        <v/>
      </c>
      <c r="AH584" t="str">
        <f>IFERROR(VLOOKUP(AK584,Table33[#All],3,FALSE),"")</f>
        <v/>
      </c>
      <c r="AI584" t="str">
        <f>IFERROR(IF(AH584="enewsletters",IF(AF584+1&gt;VLOOKUP(AK584,Table33[#All],6,FALSE),VLOOKUP(AK584,Table33[#All],7,FALSE),VLOOKUP(AK584,Table33[#All],5,FALSE)),""),"")</f>
        <v/>
      </c>
      <c r="AJ584" t="str">
        <f>IFERROR(VLOOKUP(AK584,Table33[#All],4,FALSE),"")</f>
        <v/>
      </c>
      <c r="AK584">
        <f t="shared" si="129"/>
        <v>0</v>
      </c>
    </row>
    <row r="585" spans="23:37" x14ac:dyDescent="0.25">
      <c r="W585" t="str">
        <f t="shared" si="130"/>
        <v/>
      </c>
      <c r="X585" t="str">
        <f t="shared" si="122"/>
        <v/>
      </c>
      <c r="Y585" t="str">
        <f t="shared" si="123"/>
        <v/>
      </c>
      <c r="Z585" t="str">
        <f t="shared" si="124"/>
        <v/>
      </c>
      <c r="AA585" t="str">
        <f t="shared" si="125"/>
        <v/>
      </c>
      <c r="AB585" t="str">
        <f>IFERROR(VLOOKUP(AK585,Table33[#All],2,FALSE),"")</f>
        <v/>
      </c>
      <c r="AC585" t="str">
        <f t="shared" si="131"/>
        <v/>
      </c>
      <c r="AD585" t="str">
        <f t="shared" si="126"/>
        <v/>
      </c>
      <c r="AE585" t="str">
        <f>IF(B585="","",VLOOKUP(AD585,vlookup!$A$1:$B$12,2,FALSE))</f>
        <v/>
      </c>
      <c r="AF585" s="1" t="str">
        <f t="shared" si="127"/>
        <v/>
      </c>
      <c r="AG585" s="4" t="str">
        <f t="shared" si="128"/>
        <v/>
      </c>
      <c r="AH585" t="str">
        <f>IFERROR(VLOOKUP(AK585,Table33[#All],3,FALSE),"")</f>
        <v/>
      </c>
      <c r="AI585" t="str">
        <f>IFERROR(IF(AH585="enewsletters",IF(AF585+1&gt;VLOOKUP(AK585,Table33[#All],6,FALSE),VLOOKUP(AK585,Table33[#All],7,FALSE),VLOOKUP(AK585,Table33[#All],5,FALSE)),""),"")</f>
        <v/>
      </c>
      <c r="AJ585" t="str">
        <f>IFERROR(VLOOKUP(AK585,Table33[#All],4,FALSE),"")</f>
        <v/>
      </c>
      <c r="AK585">
        <f t="shared" si="129"/>
        <v>0</v>
      </c>
    </row>
    <row r="586" spans="23:37" x14ac:dyDescent="0.25">
      <c r="W586" t="str">
        <f t="shared" si="130"/>
        <v/>
      </c>
      <c r="X586" t="str">
        <f t="shared" si="122"/>
        <v/>
      </c>
      <c r="Y586" t="str">
        <f t="shared" si="123"/>
        <v/>
      </c>
      <c r="Z586" t="str">
        <f t="shared" si="124"/>
        <v/>
      </c>
      <c r="AA586" t="str">
        <f t="shared" si="125"/>
        <v/>
      </c>
      <c r="AB586" t="str">
        <f>IFERROR(VLOOKUP(AK586,Table33[#All],2,FALSE),"")</f>
        <v/>
      </c>
      <c r="AC586" t="str">
        <f t="shared" si="131"/>
        <v/>
      </c>
      <c r="AD586" t="str">
        <f t="shared" si="126"/>
        <v/>
      </c>
      <c r="AE586" t="str">
        <f>IF(B586="","",VLOOKUP(AD586,vlookup!$A$1:$B$12,2,FALSE))</f>
        <v/>
      </c>
      <c r="AF586" s="1" t="str">
        <f t="shared" si="127"/>
        <v/>
      </c>
      <c r="AG586" s="4" t="str">
        <f t="shared" si="128"/>
        <v/>
      </c>
      <c r="AH586" t="str">
        <f>IFERROR(VLOOKUP(AK586,Table33[#All],3,FALSE),"")</f>
        <v/>
      </c>
      <c r="AI586" t="str">
        <f>IFERROR(IF(AH586="enewsletters",IF(AF586+1&gt;VLOOKUP(AK586,Table33[#All],6,FALSE),VLOOKUP(AK586,Table33[#All],7,FALSE),VLOOKUP(AK586,Table33[#All],5,FALSE)),""),"")</f>
        <v/>
      </c>
      <c r="AJ586" t="str">
        <f>IFERROR(VLOOKUP(AK586,Table33[#All],4,FALSE),"")</f>
        <v/>
      </c>
      <c r="AK586">
        <f t="shared" si="129"/>
        <v>0</v>
      </c>
    </row>
    <row r="587" spans="23:37" x14ac:dyDescent="0.25">
      <c r="W587" t="str">
        <f t="shared" si="130"/>
        <v/>
      </c>
      <c r="X587" t="str">
        <f t="shared" si="122"/>
        <v/>
      </c>
      <c r="Y587" t="str">
        <f t="shared" si="123"/>
        <v/>
      </c>
      <c r="Z587" t="str">
        <f t="shared" si="124"/>
        <v/>
      </c>
      <c r="AA587" t="str">
        <f t="shared" si="125"/>
        <v/>
      </c>
      <c r="AB587" t="str">
        <f>IFERROR(VLOOKUP(AK587,Table33[#All],2,FALSE),"")</f>
        <v/>
      </c>
      <c r="AC587" t="str">
        <f t="shared" si="131"/>
        <v/>
      </c>
      <c r="AD587" t="str">
        <f t="shared" si="126"/>
        <v/>
      </c>
      <c r="AE587" t="str">
        <f>IF(B587="","",VLOOKUP(AD587,vlookup!$A$1:$B$12,2,FALSE))</f>
        <v/>
      </c>
      <c r="AF587" s="1" t="str">
        <f t="shared" si="127"/>
        <v/>
      </c>
      <c r="AG587" s="4" t="str">
        <f t="shared" si="128"/>
        <v/>
      </c>
      <c r="AH587" t="str">
        <f>IFERROR(VLOOKUP(AK587,Table33[#All],3,FALSE),"")</f>
        <v/>
      </c>
      <c r="AI587" t="str">
        <f>IFERROR(IF(AH587="enewsletters",IF(AF587+1&gt;VLOOKUP(AK587,Table33[#All],6,FALSE),VLOOKUP(AK587,Table33[#All],7,FALSE),VLOOKUP(AK587,Table33[#All],5,FALSE)),""),"")</f>
        <v/>
      </c>
      <c r="AJ587" t="str">
        <f>IFERROR(VLOOKUP(AK587,Table33[#All],4,FALSE),"")</f>
        <v/>
      </c>
      <c r="AK587">
        <f t="shared" si="129"/>
        <v>0</v>
      </c>
    </row>
    <row r="588" spans="23:37" x14ac:dyDescent="0.25">
      <c r="W588" t="str">
        <f t="shared" si="130"/>
        <v/>
      </c>
      <c r="X588" t="str">
        <f t="shared" si="122"/>
        <v/>
      </c>
      <c r="Y588" t="str">
        <f t="shared" si="123"/>
        <v/>
      </c>
      <c r="Z588" t="str">
        <f t="shared" si="124"/>
        <v/>
      </c>
      <c r="AA588" t="str">
        <f t="shared" si="125"/>
        <v/>
      </c>
      <c r="AB588" t="str">
        <f>IFERROR(VLOOKUP(AK588,Table33[#All],2,FALSE),"")</f>
        <v/>
      </c>
      <c r="AC588" t="str">
        <f t="shared" si="131"/>
        <v/>
      </c>
      <c r="AD588" t="str">
        <f t="shared" si="126"/>
        <v/>
      </c>
      <c r="AE588" t="str">
        <f>IF(B588="","",VLOOKUP(AD588,vlookup!$A$1:$B$12,2,FALSE))</f>
        <v/>
      </c>
      <c r="AF588" s="1" t="str">
        <f t="shared" si="127"/>
        <v/>
      </c>
      <c r="AG588" s="4" t="str">
        <f t="shared" si="128"/>
        <v/>
      </c>
      <c r="AH588" t="str">
        <f>IFERROR(VLOOKUP(AK588,Table33[#All],3,FALSE),"")</f>
        <v/>
      </c>
      <c r="AI588" t="str">
        <f>IFERROR(IF(AH588="enewsletters",IF(AF588+1&gt;VLOOKUP(AK588,Table33[#All],6,FALSE),VLOOKUP(AK588,Table33[#All],7,FALSE),VLOOKUP(AK588,Table33[#All],5,FALSE)),""),"")</f>
        <v/>
      </c>
      <c r="AJ588" t="str">
        <f>IFERROR(VLOOKUP(AK588,Table33[#All],4,FALSE),"")</f>
        <v/>
      </c>
      <c r="AK588">
        <f t="shared" si="129"/>
        <v>0</v>
      </c>
    </row>
    <row r="589" spans="23:37" x14ac:dyDescent="0.25">
      <c r="W589" t="str">
        <f t="shared" si="130"/>
        <v/>
      </c>
      <c r="X589" t="str">
        <f t="shared" si="122"/>
        <v/>
      </c>
      <c r="Y589" t="str">
        <f t="shared" si="123"/>
        <v/>
      </c>
      <c r="Z589" t="str">
        <f t="shared" si="124"/>
        <v/>
      </c>
      <c r="AA589" t="str">
        <f t="shared" si="125"/>
        <v/>
      </c>
      <c r="AB589" t="str">
        <f>IFERROR(VLOOKUP(AK589,Table33[#All],2,FALSE),"")</f>
        <v/>
      </c>
      <c r="AC589" t="str">
        <f t="shared" si="131"/>
        <v/>
      </c>
      <c r="AD589" t="str">
        <f t="shared" si="126"/>
        <v/>
      </c>
      <c r="AE589" t="str">
        <f>IF(B589="","",VLOOKUP(AD589,vlookup!$A$1:$B$12,2,FALSE))</f>
        <v/>
      </c>
      <c r="AF589" s="1" t="str">
        <f t="shared" si="127"/>
        <v/>
      </c>
      <c r="AG589" s="4" t="str">
        <f t="shared" si="128"/>
        <v/>
      </c>
      <c r="AH589" t="str">
        <f>IFERROR(VLOOKUP(AK589,Table33[#All],3,FALSE),"")</f>
        <v/>
      </c>
      <c r="AI589" t="str">
        <f>IFERROR(IF(AH589="enewsletters",IF(AF589+1&gt;VLOOKUP(AK589,Table33[#All],6,FALSE),VLOOKUP(AK589,Table33[#All],7,FALSE),VLOOKUP(AK589,Table33[#All],5,FALSE)),""),"")</f>
        <v/>
      </c>
      <c r="AJ589" t="str">
        <f>IFERROR(VLOOKUP(AK589,Table33[#All],4,FALSE),"")</f>
        <v/>
      </c>
      <c r="AK589">
        <f t="shared" si="129"/>
        <v>0</v>
      </c>
    </row>
    <row r="590" spans="23:37" x14ac:dyDescent="0.25">
      <c r="W590" t="str">
        <f t="shared" si="130"/>
        <v/>
      </c>
      <c r="X590" t="str">
        <f t="shared" si="122"/>
        <v/>
      </c>
      <c r="Y590" t="str">
        <f t="shared" si="123"/>
        <v/>
      </c>
      <c r="Z590" t="str">
        <f t="shared" si="124"/>
        <v/>
      </c>
      <c r="AA590" t="str">
        <f t="shared" si="125"/>
        <v/>
      </c>
      <c r="AB590" t="str">
        <f>IFERROR(VLOOKUP(AK590,Table33[#All],2,FALSE),"")</f>
        <v/>
      </c>
      <c r="AC590" t="str">
        <f t="shared" si="131"/>
        <v/>
      </c>
      <c r="AD590" t="str">
        <f t="shared" si="126"/>
        <v/>
      </c>
      <c r="AE590" t="str">
        <f>IF(B590="","",VLOOKUP(AD590,vlookup!$A$1:$B$12,2,FALSE))</f>
        <v/>
      </c>
      <c r="AF590" s="1" t="str">
        <f t="shared" si="127"/>
        <v/>
      </c>
      <c r="AG590" s="4" t="str">
        <f t="shared" si="128"/>
        <v/>
      </c>
      <c r="AH590" t="str">
        <f>IFERROR(VLOOKUP(AK590,Table33[#All],3,FALSE),"")</f>
        <v/>
      </c>
      <c r="AI590" t="str">
        <f>IFERROR(IF(AH590="enewsletters",IF(AF590+1&gt;VLOOKUP(AK590,Table33[#All],6,FALSE),VLOOKUP(AK590,Table33[#All],7,FALSE),VLOOKUP(AK590,Table33[#All],5,FALSE)),""),"")</f>
        <v/>
      </c>
      <c r="AJ590" t="str">
        <f>IFERROR(VLOOKUP(AK590,Table33[#All],4,FALSE),"")</f>
        <v/>
      </c>
      <c r="AK590">
        <f t="shared" si="129"/>
        <v>0</v>
      </c>
    </row>
    <row r="591" spans="23:37" x14ac:dyDescent="0.25">
      <c r="W591" t="str">
        <f t="shared" si="130"/>
        <v/>
      </c>
      <c r="X591" t="str">
        <f t="shared" si="122"/>
        <v/>
      </c>
      <c r="Y591" t="str">
        <f t="shared" si="123"/>
        <v/>
      </c>
      <c r="Z591" t="str">
        <f t="shared" si="124"/>
        <v/>
      </c>
      <c r="AA591" t="str">
        <f t="shared" si="125"/>
        <v/>
      </c>
      <c r="AB591" t="str">
        <f>IFERROR(VLOOKUP(AK591,Table33[#All],2,FALSE),"")</f>
        <v/>
      </c>
      <c r="AC591" t="str">
        <f t="shared" si="131"/>
        <v/>
      </c>
      <c r="AD591" t="str">
        <f t="shared" si="126"/>
        <v/>
      </c>
      <c r="AE591" t="str">
        <f>IF(B591="","",VLOOKUP(AD591,vlookup!$A$1:$B$12,2,FALSE))</f>
        <v/>
      </c>
      <c r="AF591" s="1" t="str">
        <f t="shared" si="127"/>
        <v/>
      </c>
      <c r="AG591" s="4" t="str">
        <f t="shared" si="128"/>
        <v/>
      </c>
      <c r="AH591" t="str">
        <f>IFERROR(VLOOKUP(AK591,Table33[#All],3,FALSE),"")</f>
        <v/>
      </c>
      <c r="AI591" t="str">
        <f>IFERROR(IF(AH591="enewsletters",IF(AF591+1&gt;VLOOKUP(AK591,Table33[#All],6,FALSE),VLOOKUP(AK591,Table33[#All],7,FALSE),VLOOKUP(AK591,Table33[#All],5,FALSE)),""),"")</f>
        <v/>
      </c>
      <c r="AJ591" t="str">
        <f>IFERROR(VLOOKUP(AK591,Table33[#All],4,FALSE),"")</f>
        <v/>
      </c>
      <c r="AK591">
        <f t="shared" si="129"/>
        <v>0</v>
      </c>
    </row>
    <row r="592" spans="23:37" x14ac:dyDescent="0.25">
      <c r="W592" t="str">
        <f t="shared" si="130"/>
        <v/>
      </c>
      <c r="X592" t="str">
        <f t="shared" si="122"/>
        <v/>
      </c>
      <c r="Y592" t="str">
        <f t="shared" si="123"/>
        <v/>
      </c>
      <c r="Z592" t="str">
        <f t="shared" si="124"/>
        <v/>
      </c>
      <c r="AA592" t="str">
        <f t="shared" si="125"/>
        <v/>
      </c>
      <c r="AB592" t="str">
        <f>IFERROR(VLOOKUP(AK592,Table33[#All],2,FALSE),"")</f>
        <v/>
      </c>
      <c r="AC592" t="str">
        <f t="shared" si="131"/>
        <v/>
      </c>
      <c r="AD592" t="str">
        <f t="shared" si="126"/>
        <v/>
      </c>
      <c r="AE592" t="str">
        <f>IF(B592="","",VLOOKUP(AD592,vlookup!$A$1:$B$12,2,FALSE))</f>
        <v/>
      </c>
      <c r="AF592" s="1" t="str">
        <f t="shared" si="127"/>
        <v/>
      </c>
      <c r="AG592" s="4" t="str">
        <f t="shared" si="128"/>
        <v/>
      </c>
      <c r="AH592" t="str">
        <f>IFERROR(VLOOKUP(AK592,Table33[#All],3,FALSE),"")</f>
        <v/>
      </c>
      <c r="AI592" t="str">
        <f>IFERROR(IF(AH592="enewsletters",IF(AF592+1&gt;VLOOKUP(AK592,Table33[#All],6,FALSE),VLOOKUP(AK592,Table33[#All],7,FALSE),VLOOKUP(AK592,Table33[#All],5,FALSE)),""),"")</f>
        <v/>
      </c>
      <c r="AJ592" t="str">
        <f>IFERROR(VLOOKUP(AK592,Table33[#All],4,FALSE),"")</f>
        <v/>
      </c>
      <c r="AK592">
        <f t="shared" si="129"/>
        <v>0</v>
      </c>
    </row>
    <row r="593" spans="23:37" x14ac:dyDescent="0.25">
      <c r="W593" t="str">
        <f t="shared" si="130"/>
        <v/>
      </c>
      <c r="X593" t="str">
        <f t="shared" si="122"/>
        <v/>
      </c>
      <c r="Y593" t="str">
        <f t="shared" si="123"/>
        <v/>
      </c>
      <c r="Z593" t="str">
        <f t="shared" si="124"/>
        <v/>
      </c>
      <c r="AA593" t="str">
        <f t="shared" si="125"/>
        <v/>
      </c>
      <c r="AB593" t="str">
        <f>IFERROR(VLOOKUP(AK593,Table33[#All],2,FALSE),"")</f>
        <v/>
      </c>
      <c r="AC593" t="str">
        <f t="shared" si="131"/>
        <v/>
      </c>
      <c r="AD593" t="str">
        <f t="shared" si="126"/>
        <v/>
      </c>
      <c r="AE593" t="str">
        <f>IF(B593="","",VLOOKUP(AD593,vlookup!$A$1:$B$12,2,FALSE))</f>
        <v/>
      </c>
      <c r="AF593" s="1" t="str">
        <f t="shared" si="127"/>
        <v/>
      </c>
      <c r="AG593" s="4" t="str">
        <f t="shared" si="128"/>
        <v/>
      </c>
      <c r="AH593" t="str">
        <f>IFERROR(VLOOKUP(AK593,Table33[#All],3,FALSE),"")</f>
        <v/>
      </c>
      <c r="AI593" t="str">
        <f>IFERROR(IF(AH593="enewsletters",IF(AF593+1&gt;VLOOKUP(AK593,Table33[#All],6,FALSE),VLOOKUP(AK593,Table33[#All],7,FALSE),VLOOKUP(AK593,Table33[#All],5,FALSE)),""),"")</f>
        <v/>
      </c>
      <c r="AJ593" t="str">
        <f>IFERROR(VLOOKUP(AK593,Table33[#All],4,FALSE),"")</f>
        <v/>
      </c>
      <c r="AK593">
        <f t="shared" si="129"/>
        <v>0</v>
      </c>
    </row>
    <row r="594" spans="23:37" x14ac:dyDescent="0.25">
      <c r="W594" t="str">
        <f t="shared" si="130"/>
        <v/>
      </c>
      <c r="X594" t="str">
        <f t="shared" si="122"/>
        <v/>
      </c>
      <c r="Y594" t="str">
        <f t="shared" si="123"/>
        <v/>
      </c>
      <c r="Z594" t="str">
        <f t="shared" si="124"/>
        <v/>
      </c>
      <c r="AA594" t="str">
        <f t="shared" si="125"/>
        <v/>
      </c>
      <c r="AB594" t="str">
        <f>IFERROR(VLOOKUP(AK594,Table33[#All],2,FALSE),"")</f>
        <v/>
      </c>
      <c r="AC594" t="str">
        <f t="shared" si="131"/>
        <v/>
      </c>
      <c r="AD594" t="str">
        <f t="shared" si="126"/>
        <v/>
      </c>
      <c r="AE594" t="str">
        <f>IF(B594="","",VLOOKUP(AD594,vlookup!$A$1:$B$12,2,FALSE))</f>
        <v/>
      </c>
      <c r="AF594" s="1" t="str">
        <f t="shared" si="127"/>
        <v/>
      </c>
      <c r="AG594" s="4" t="str">
        <f t="shared" si="128"/>
        <v/>
      </c>
      <c r="AH594" t="str">
        <f>IFERROR(VLOOKUP(AK594,Table33[#All],3,FALSE),"")</f>
        <v/>
      </c>
      <c r="AI594" t="str">
        <f>IFERROR(IF(AH594="enewsletters",IF(AF594+1&gt;VLOOKUP(AK594,Table33[#All],6,FALSE),VLOOKUP(AK594,Table33[#All],7,FALSE),VLOOKUP(AK594,Table33[#All],5,FALSE)),""),"")</f>
        <v/>
      </c>
      <c r="AJ594" t="str">
        <f>IFERROR(VLOOKUP(AK594,Table33[#All],4,FALSE),"")</f>
        <v/>
      </c>
      <c r="AK594">
        <f t="shared" si="129"/>
        <v>0</v>
      </c>
    </row>
    <row r="595" spans="23:37" x14ac:dyDescent="0.25">
      <c r="W595" t="str">
        <f t="shared" si="130"/>
        <v/>
      </c>
      <c r="X595" t="str">
        <f t="shared" si="122"/>
        <v/>
      </c>
      <c r="Y595" t="str">
        <f t="shared" si="123"/>
        <v/>
      </c>
      <c r="Z595" t="str">
        <f t="shared" si="124"/>
        <v/>
      </c>
      <c r="AA595" t="str">
        <f t="shared" si="125"/>
        <v/>
      </c>
      <c r="AB595" t="str">
        <f>IFERROR(VLOOKUP(AK595,Table33[#All],2,FALSE),"")</f>
        <v/>
      </c>
      <c r="AC595" t="str">
        <f t="shared" si="131"/>
        <v/>
      </c>
      <c r="AD595" t="str">
        <f t="shared" si="126"/>
        <v/>
      </c>
      <c r="AE595" t="str">
        <f>IF(B595="","",VLOOKUP(AD595,vlookup!$A$1:$B$12,2,FALSE))</f>
        <v/>
      </c>
      <c r="AF595" s="1" t="str">
        <f t="shared" si="127"/>
        <v/>
      </c>
      <c r="AG595" s="4" t="str">
        <f t="shared" si="128"/>
        <v/>
      </c>
      <c r="AH595" t="str">
        <f>IFERROR(VLOOKUP(AK595,Table33[#All],3,FALSE),"")</f>
        <v/>
      </c>
      <c r="AI595" t="str">
        <f>IFERROR(IF(AH595="enewsletters",IF(AF595+1&gt;VLOOKUP(AK595,Table33[#All],6,FALSE),VLOOKUP(AK595,Table33[#All],7,FALSE),VLOOKUP(AK595,Table33[#All],5,FALSE)),""),"")</f>
        <v/>
      </c>
      <c r="AJ595" t="str">
        <f>IFERROR(VLOOKUP(AK595,Table33[#All],4,FALSE),"")</f>
        <v/>
      </c>
      <c r="AK595">
        <f t="shared" si="129"/>
        <v>0</v>
      </c>
    </row>
    <row r="596" spans="23:37" x14ac:dyDescent="0.25">
      <c r="W596" t="str">
        <f t="shared" si="130"/>
        <v/>
      </c>
      <c r="X596" t="str">
        <f t="shared" si="122"/>
        <v/>
      </c>
      <c r="Y596" t="str">
        <f t="shared" si="123"/>
        <v/>
      </c>
      <c r="Z596" t="str">
        <f t="shared" si="124"/>
        <v/>
      </c>
      <c r="AA596" t="str">
        <f t="shared" si="125"/>
        <v/>
      </c>
      <c r="AB596" t="str">
        <f>IFERROR(VLOOKUP(AK596,Table33[#All],2,FALSE),"")</f>
        <v/>
      </c>
      <c r="AC596" t="str">
        <f t="shared" si="131"/>
        <v/>
      </c>
      <c r="AD596" t="str">
        <f t="shared" si="126"/>
        <v/>
      </c>
      <c r="AE596" t="str">
        <f>IF(B596="","",VLOOKUP(AD596,vlookup!$A$1:$B$12,2,FALSE))</f>
        <v/>
      </c>
      <c r="AF596" s="1" t="str">
        <f t="shared" si="127"/>
        <v/>
      </c>
      <c r="AG596" s="4" t="str">
        <f t="shared" si="128"/>
        <v/>
      </c>
      <c r="AH596" t="str">
        <f>IFERROR(VLOOKUP(AK596,Table33[#All],3,FALSE),"")</f>
        <v/>
      </c>
      <c r="AI596" t="str">
        <f>IFERROR(IF(AH596="enewsletters",IF(AF596+1&gt;VLOOKUP(AK596,Table33[#All],6,FALSE),VLOOKUP(AK596,Table33[#All],7,FALSE),VLOOKUP(AK596,Table33[#All],5,FALSE)),""),"")</f>
        <v/>
      </c>
      <c r="AJ596" t="str">
        <f>IFERROR(VLOOKUP(AK596,Table33[#All],4,FALSE),"")</f>
        <v/>
      </c>
      <c r="AK596">
        <f t="shared" si="129"/>
        <v>0</v>
      </c>
    </row>
    <row r="597" spans="23:37" x14ac:dyDescent="0.25">
      <c r="W597" t="str">
        <f t="shared" si="130"/>
        <v/>
      </c>
      <c r="X597" t="str">
        <f t="shared" si="122"/>
        <v/>
      </c>
      <c r="Y597" t="str">
        <f t="shared" si="123"/>
        <v/>
      </c>
      <c r="Z597" t="str">
        <f t="shared" si="124"/>
        <v/>
      </c>
      <c r="AA597" t="str">
        <f t="shared" si="125"/>
        <v/>
      </c>
      <c r="AB597" t="str">
        <f>IFERROR(VLOOKUP(AK597,Table33[#All],2,FALSE),"")</f>
        <v/>
      </c>
      <c r="AC597" t="str">
        <f t="shared" si="131"/>
        <v/>
      </c>
      <c r="AD597" t="str">
        <f t="shared" si="126"/>
        <v/>
      </c>
      <c r="AE597" t="str">
        <f>IF(B597="","",VLOOKUP(AD597,vlookup!$A$1:$B$12,2,FALSE))</f>
        <v/>
      </c>
      <c r="AF597" s="1" t="str">
        <f t="shared" si="127"/>
        <v/>
      </c>
      <c r="AG597" s="4" t="str">
        <f t="shared" si="128"/>
        <v/>
      </c>
      <c r="AH597" t="str">
        <f>IFERROR(VLOOKUP(AK597,Table33[#All],3,FALSE),"")</f>
        <v/>
      </c>
      <c r="AI597" t="str">
        <f>IFERROR(IF(AH597="enewsletters",IF(AF597+1&gt;VLOOKUP(AK597,Table33[#All],6,FALSE),VLOOKUP(AK597,Table33[#All],7,FALSE),VLOOKUP(AK597,Table33[#All],5,FALSE)),""),"")</f>
        <v/>
      </c>
      <c r="AJ597" t="str">
        <f>IFERROR(VLOOKUP(AK597,Table33[#All],4,FALSE),"")</f>
        <v/>
      </c>
      <c r="AK597">
        <f t="shared" si="129"/>
        <v>0</v>
      </c>
    </row>
    <row r="598" spans="23:37" x14ac:dyDescent="0.25">
      <c r="W598" t="str">
        <f t="shared" si="130"/>
        <v/>
      </c>
      <c r="X598" t="str">
        <f t="shared" si="122"/>
        <v/>
      </c>
      <c r="Y598" t="str">
        <f t="shared" si="123"/>
        <v/>
      </c>
      <c r="Z598" t="str">
        <f t="shared" si="124"/>
        <v/>
      </c>
      <c r="AA598" t="str">
        <f t="shared" si="125"/>
        <v/>
      </c>
      <c r="AB598" t="str">
        <f>IFERROR(VLOOKUP(AK598,Table33[#All],2,FALSE),"")</f>
        <v/>
      </c>
      <c r="AC598" t="str">
        <f t="shared" si="131"/>
        <v/>
      </c>
      <c r="AD598" t="str">
        <f t="shared" si="126"/>
        <v/>
      </c>
      <c r="AE598" t="str">
        <f>IF(B598="","",VLOOKUP(AD598,vlookup!$A$1:$B$12,2,FALSE))</f>
        <v/>
      </c>
      <c r="AF598" s="1" t="str">
        <f t="shared" si="127"/>
        <v/>
      </c>
      <c r="AG598" s="4" t="str">
        <f t="shared" si="128"/>
        <v/>
      </c>
      <c r="AH598" t="str">
        <f>IFERROR(VLOOKUP(AK598,Table33[#All],3,FALSE),"")</f>
        <v/>
      </c>
      <c r="AI598" t="str">
        <f>IFERROR(IF(AH598="enewsletters",IF(AF598+1&gt;VLOOKUP(AK598,Table33[#All],6,FALSE),VLOOKUP(AK598,Table33[#All],7,FALSE),VLOOKUP(AK598,Table33[#All],5,FALSE)),""),"")</f>
        <v/>
      </c>
      <c r="AJ598" t="str">
        <f>IFERROR(VLOOKUP(AK598,Table33[#All],4,FALSE),"")</f>
        <v/>
      </c>
      <c r="AK598">
        <f t="shared" si="129"/>
        <v>0</v>
      </c>
    </row>
    <row r="599" spans="23:37" x14ac:dyDescent="0.25">
      <c r="W599" t="str">
        <f t="shared" si="130"/>
        <v/>
      </c>
      <c r="X599" t="str">
        <f t="shared" si="122"/>
        <v/>
      </c>
      <c r="Y599" t="str">
        <f t="shared" si="123"/>
        <v/>
      </c>
      <c r="Z599" t="str">
        <f t="shared" si="124"/>
        <v/>
      </c>
      <c r="AA599" t="str">
        <f t="shared" si="125"/>
        <v/>
      </c>
      <c r="AB599" t="str">
        <f>IFERROR(VLOOKUP(AK599,Table33[#All],2,FALSE),"")</f>
        <v/>
      </c>
      <c r="AC599" t="str">
        <f t="shared" si="131"/>
        <v/>
      </c>
      <c r="AD599" t="str">
        <f t="shared" si="126"/>
        <v/>
      </c>
      <c r="AE599" t="str">
        <f>IF(B599="","",VLOOKUP(AD599,vlookup!$A$1:$B$12,2,FALSE))</f>
        <v/>
      </c>
      <c r="AF599" s="1" t="str">
        <f t="shared" si="127"/>
        <v/>
      </c>
      <c r="AG599" s="4" t="str">
        <f t="shared" si="128"/>
        <v/>
      </c>
      <c r="AH599" t="str">
        <f>IFERROR(VLOOKUP(AK599,Table33[#All],3,FALSE),"")</f>
        <v/>
      </c>
      <c r="AI599" t="str">
        <f>IFERROR(IF(AH599="enewsletters",IF(AF599+1&gt;VLOOKUP(AK599,Table33[#All],6,FALSE),VLOOKUP(AK599,Table33[#All],7,FALSE),VLOOKUP(AK599,Table33[#All],5,FALSE)),""),"")</f>
        <v/>
      </c>
      <c r="AJ599" t="str">
        <f>IFERROR(VLOOKUP(AK599,Table33[#All],4,FALSE),"")</f>
        <v/>
      </c>
      <c r="AK599">
        <f t="shared" si="129"/>
        <v>0</v>
      </c>
    </row>
    <row r="600" spans="23:37" x14ac:dyDescent="0.25">
      <c r="W600" t="str">
        <f t="shared" si="130"/>
        <v/>
      </c>
      <c r="X600" t="str">
        <f t="shared" si="122"/>
        <v/>
      </c>
      <c r="Y600" t="str">
        <f t="shared" si="123"/>
        <v/>
      </c>
      <c r="Z600" t="str">
        <f t="shared" si="124"/>
        <v/>
      </c>
      <c r="AA600" t="str">
        <f t="shared" si="125"/>
        <v/>
      </c>
      <c r="AB600" t="str">
        <f>IFERROR(VLOOKUP(AK600,Table33[#All],2,FALSE),"")</f>
        <v/>
      </c>
      <c r="AC600" t="str">
        <f t="shared" si="131"/>
        <v/>
      </c>
      <c r="AD600" t="str">
        <f t="shared" si="126"/>
        <v/>
      </c>
      <c r="AE600" t="str">
        <f>IF(B600="","",VLOOKUP(AD600,vlookup!$A$1:$B$12,2,FALSE))</f>
        <v/>
      </c>
      <c r="AF600" s="1" t="str">
        <f t="shared" si="127"/>
        <v/>
      </c>
      <c r="AG600" s="4" t="str">
        <f t="shared" si="128"/>
        <v/>
      </c>
      <c r="AH600" t="str">
        <f>IFERROR(VLOOKUP(AK600,Table33[#All],3,FALSE),"")</f>
        <v/>
      </c>
      <c r="AI600" t="str">
        <f>IFERROR(IF(AH600="enewsletters",IF(AF600+1&gt;VLOOKUP(AK600,Table33[#All],6,FALSE),VLOOKUP(AK600,Table33[#All],7,FALSE),VLOOKUP(AK600,Table33[#All],5,FALSE)),""),"")</f>
        <v/>
      </c>
      <c r="AJ600" t="str">
        <f>IFERROR(VLOOKUP(AK600,Table33[#All],4,FALSE),"")</f>
        <v/>
      </c>
      <c r="AK600">
        <f t="shared" si="129"/>
        <v>0</v>
      </c>
    </row>
    <row r="601" spans="23:37" x14ac:dyDescent="0.25">
      <c r="W601" t="str">
        <f t="shared" si="130"/>
        <v/>
      </c>
      <c r="X601" t="str">
        <f t="shared" si="122"/>
        <v/>
      </c>
      <c r="Y601" t="str">
        <f t="shared" si="123"/>
        <v/>
      </c>
      <c r="Z601" t="str">
        <f t="shared" si="124"/>
        <v/>
      </c>
      <c r="AA601" t="str">
        <f t="shared" si="125"/>
        <v/>
      </c>
      <c r="AB601" t="str">
        <f>IFERROR(VLOOKUP(AK601,Table33[#All],2,FALSE),"")</f>
        <v/>
      </c>
      <c r="AC601" t="str">
        <f t="shared" si="131"/>
        <v/>
      </c>
      <c r="AD601" t="str">
        <f t="shared" si="126"/>
        <v/>
      </c>
      <c r="AE601" t="str">
        <f>IF(B601="","",VLOOKUP(AD601,vlookup!$A$1:$B$12,2,FALSE))</f>
        <v/>
      </c>
      <c r="AF601" s="1" t="str">
        <f t="shared" si="127"/>
        <v/>
      </c>
      <c r="AG601" s="4" t="str">
        <f t="shared" si="128"/>
        <v/>
      </c>
      <c r="AH601" t="str">
        <f>IFERROR(VLOOKUP(AK601,Table33[#All],3,FALSE),"")</f>
        <v/>
      </c>
      <c r="AI601" t="str">
        <f>IFERROR(IF(AH601="enewsletters",IF(AF601+1&gt;VLOOKUP(AK601,Table33[#All],6,FALSE),VLOOKUP(AK601,Table33[#All],7,FALSE),VLOOKUP(AK601,Table33[#All],5,FALSE)),""),"")</f>
        <v/>
      </c>
      <c r="AJ601" t="str">
        <f>IFERROR(VLOOKUP(AK601,Table33[#All],4,FALSE),"")</f>
        <v/>
      </c>
      <c r="AK601">
        <f t="shared" si="129"/>
        <v>0</v>
      </c>
    </row>
    <row r="602" spans="23:37" x14ac:dyDescent="0.25">
      <c r="W602" t="str">
        <f t="shared" si="130"/>
        <v/>
      </c>
      <c r="X602" t="str">
        <f t="shared" si="122"/>
        <v/>
      </c>
      <c r="Y602" t="str">
        <f t="shared" si="123"/>
        <v/>
      </c>
      <c r="Z602" t="str">
        <f t="shared" si="124"/>
        <v/>
      </c>
      <c r="AA602" t="str">
        <f t="shared" si="125"/>
        <v/>
      </c>
      <c r="AB602" t="str">
        <f>IFERROR(VLOOKUP(AK602,Table33[#All],2,FALSE),"")</f>
        <v/>
      </c>
      <c r="AC602" t="str">
        <f t="shared" si="131"/>
        <v/>
      </c>
      <c r="AD602" t="str">
        <f t="shared" si="126"/>
        <v/>
      </c>
      <c r="AE602" t="str">
        <f>IF(B602="","",VLOOKUP(AD602,vlookup!$A$1:$B$12,2,FALSE))</f>
        <v/>
      </c>
      <c r="AF602" s="1" t="str">
        <f t="shared" si="127"/>
        <v/>
      </c>
      <c r="AG602" s="4" t="str">
        <f t="shared" si="128"/>
        <v/>
      </c>
      <c r="AH602" t="str">
        <f>IFERROR(VLOOKUP(AK602,Table33[#All],3,FALSE),"")</f>
        <v/>
      </c>
      <c r="AI602" t="str">
        <f>IFERROR(IF(AH602="enewsletters",IF(AF602+1&gt;VLOOKUP(AK602,Table33[#All],6,FALSE),VLOOKUP(AK602,Table33[#All],7,FALSE),VLOOKUP(AK602,Table33[#All],5,FALSE)),""),"")</f>
        <v/>
      </c>
      <c r="AJ602" t="str">
        <f>IFERROR(VLOOKUP(AK602,Table33[#All],4,FALSE),"")</f>
        <v/>
      </c>
      <c r="AK602">
        <f t="shared" si="129"/>
        <v>0</v>
      </c>
    </row>
    <row r="603" spans="23:37" x14ac:dyDescent="0.25">
      <c r="W603" t="str">
        <f t="shared" si="130"/>
        <v/>
      </c>
      <c r="X603" t="str">
        <f t="shared" si="122"/>
        <v/>
      </c>
      <c r="Y603" t="str">
        <f t="shared" si="123"/>
        <v/>
      </c>
      <c r="Z603" t="str">
        <f t="shared" si="124"/>
        <v/>
      </c>
      <c r="AA603" t="str">
        <f t="shared" si="125"/>
        <v/>
      </c>
      <c r="AB603" t="str">
        <f>IFERROR(VLOOKUP(AK603,Table33[#All],2,FALSE),"")</f>
        <v/>
      </c>
      <c r="AC603" t="str">
        <f t="shared" si="131"/>
        <v/>
      </c>
      <c r="AD603" t="str">
        <f t="shared" si="126"/>
        <v/>
      </c>
      <c r="AE603" t="str">
        <f>IF(B603="","",VLOOKUP(AD603,vlookup!$A$1:$B$12,2,FALSE))</f>
        <v/>
      </c>
      <c r="AF603" s="1" t="str">
        <f t="shared" si="127"/>
        <v/>
      </c>
      <c r="AG603" s="4" t="str">
        <f t="shared" si="128"/>
        <v/>
      </c>
      <c r="AH603" t="str">
        <f>IFERROR(VLOOKUP(AK603,Table33[#All],3,FALSE),"")</f>
        <v/>
      </c>
      <c r="AI603" t="str">
        <f>IFERROR(IF(AH603="enewsletters",IF(AF603+1&gt;VLOOKUP(AK603,Table33[#All],6,FALSE),VLOOKUP(AK603,Table33[#All],7,FALSE),VLOOKUP(AK603,Table33[#All],5,FALSE)),""),"")</f>
        <v/>
      </c>
      <c r="AJ603" t="str">
        <f>IFERROR(VLOOKUP(AK603,Table33[#All],4,FALSE),"")</f>
        <v/>
      </c>
      <c r="AK603">
        <f t="shared" si="129"/>
        <v>0</v>
      </c>
    </row>
    <row r="604" spans="23:37" x14ac:dyDescent="0.25">
      <c r="W604" t="str">
        <f t="shared" si="130"/>
        <v/>
      </c>
      <c r="X604" t="str">
        <f t="shared" si="122"/>
        <v/>
      </c>
      <c r="Y604" t="str">
        <f t="shared" si="123"/>
        <v/>
      </c>
      <c r="Z604" t="str">
        <f t="shared" si="124"/>
        <v/>
      </c>
      <c r="AA604" t="str">
        <f t="shared" si="125"/>
        <v/>
      </c>
      <c r="AB604" t="str">
        <f>IFERROR(VLOOKUP(AK604,Table33[#All],2,FALSE),"")</f>
        <v/>
      </c>
      <c r="AC604" t="str">
        <f t="shared" si="131"/>
        <v/>
      </c>
      <c r="AD604" t="str">
        <f t="shared" si="126"/>
        <v/>
      </c>
      <c r="AE604" t="str">
        <f>IF(B604="","",VLOOKUP(AD604,vlookup!$A$1:$B$12,2,FALSE))</f>
        <v/>
      </c>
      <c r="AF604" s="1" t="str">
        <f t="shared" si="127"/>
        <v/>
      </c>
      <c r="AG604" s="4" t="str">
        <f t="shared" si="128"/>
        <v/>
      </c>
      <c r="AH604" t="str">
        <f>IFERROR(VLOOKUP(AK604,Table33[#All],3,FALSE),"")</f>
        <v/>
      </c>
      <c r="AI604" t="str">
        <f>IFERROR(IF(AH604="enewsletters",IF(AF604+1&gt;VLOOKUP(AK604,Table33[#All],6,FALSE),VLOOKUP(AK604,Table33[#All],7,FALSE),VLOOKUP(AK604,Table33[#All],5,FALSE)),""),"")</f>
        <v/>
      </c>
      <c r="AJ604" t="str">
        <f>IFERROR(VLOOKUP(AK604,Table33[#All],4,FALSE),"")</f>
        <v/>
      </c>
      <c r="AK604">
        <f t="shared" si="129"/>
        <v>0</v>
      </c>
    </row>
    <row r="605" spans="23:37" x14ac:dyDescent="0.25">
      <c r="W605" t="str">
        <f t="shared" si="130"/>
        <v/>
      </c>
      <c r="X605" t="str">
        <f t="shared" si="122"/>
        <v/>
      </c>
      <c r="Y605" t="str">
        <f t="shared" si="123"/>
        <v/>
      </c>
      <c r="Z605" t="str">
        <f t="shared" si="124"/>
        <v/>
      </c>
      <c r="AA605" t="str">
        <f t="shared" si="125"/>
        <v/>
      </c>
      <c r="AB605" t="str">
        <f>IFERROR(VLOOKUP(AK605,Table33[#All],2,FALSE),"")</f>
        <v/>
      </c>
      <c r="AC605" t="str">
        <f t="shared" si="131"/>
        <v/>
      </c>
      <c r="AD605" t="str">
        <f t="shared" si="126"/>
        <v/>
      </c>
      <c r="AE605" t="str">
        <f>IF(B605="","",VLOOKUP(AD605,vlookup!$A$1:$B$12,2,FALSE))</f>
        <v/>
      </c>
      <c r="AF605" s="1" t="str">
        <f t="shared" si="127"/>
        <v/>
      </c>
      <c r="AG605" s="4" t="str">
        <f t="shared" si="128"/>
        <v/>
      </c>
      <c r="AH605" t="str">
        <f>IFERROR(VLOOKUP(AK605,Table33[#All],3,FALSE),"")</f>
        <v/>
      </c>
      <c r="AI605" t="str">
        <f>IFERROR(IF(AH605="enewsletters",IF(AF605+1&gt;VLOOKUP(AK605,Table33[#All],6,FALSE),VLOOKUP(AK605,Table33[#All],7,FALSE),VLOOKUP(AK605,Table33[#All],5,FALSE)),""),"")</f>
        <v/>
      </c>
      <c r="AJ605" t="str">
        <f>IFERROR(VLOOKUP(AK605,Table33[#All],4,FALSE),"")</f>
        <v/>
      </c>
      <c r="AK605">
        <f t="shared" si="129"/>
        <v>0</v>
      </c>
    </row>
    <row r="606" spans="23:37" x14ac:dyDescent="0.25">
      <c r="W606" t="str">
        <f t="shared" si="130"/>
        <v/>
      </c>
      <c r="X606" t="str">
        <f t="shared" si="122"/>
        <v/>
      </c>
      <c r="Y606" t="str">
        <f t="shared" si="123"/>
        <v/>
      </c>
      <c r="Z606" t="str">
        <f t="shared" si="124"/>
        <v/>
      </c>
      <c r="AA606" t="str">
        <f t="shared" si="125"/>
        <v/>
      </c>
      <c r="AB606" t="str">
        <f>IFERROR(VLOOKUP(AK606,Table33[#All],2,FALSE),"")</f>
        <v/>
      </c>
      <c r="AC606" t="str">
        <f t="shared" si="131"/>
        <v/>
      </c>
      <c r="AD606" t="str">
        <f t="shared" si="126"/>
        <v/>
      </c>
      <c r="AE606" t="str">
        <f>IF(B606="","",VLOOKUP(AD606,vlookup!$A$1:$B$12,2,FALSE))</f>
        <v/>
      </c>
      <c r="AF606" s="1" t="str">
        <f t="shared" si="127"/>
        <v/>
      </c>
      <c r="AG606" s="4" t="str">
        <f t="shared" si="128"/>
        <v/>
      </c>
      <c r="AH606" t="str">
        <f>IFERROR(VLOOKUP(AK606,Table33[#All],3,FALSE),"")</f>
        <v/>
      </c>
      <c r="AI606" t="str">
        <f>IFERROR(IF(AH606="enewsletters",IF(AF606+1&gt;VLOOKUP(AK606,Table33[#All],6,FALSE),VLOOKUP(AK606,Table33[#All],7,FALSE),VLOOKUP(AK606,Table33[#All],5,FALSE)),""),"")</f>
        <v/>
      </c>
      <c r="AJ606" t="str">
        <f>IFERROR(VLOOKUP(AK606,Table33[#All],4,FALSE),"")</f>
        <v/>
      </c>
      <c r="AK606">
        <f t="shared" si="129"/>
        <v>0</v>
      </c>
    </row>
    <row r="607" spans="23:37" x14ac:dyDescent="0.25">
      <c r="W607" t="str">
        <f t="shared" si="130"/>
        <v/>
      </c>
      <c r="X607" t="str">
        <f t="shared" si="122"/>
        <v/>
      </c>
      <c r="Y607" t="str">
        <f t="shared" si="123"/>
        <v/>
      </c>
      <c r="Z607" t="str">
        <f t="shared" si="124"/>
        <v/>
      </c>
      <c r="AA607" t="str">
        <f t="shared" si="125"/>
        <v/>
      </c>
      <c r="AB607" t="str">
        <f>IFERROR(VLOOKUP(AK607,Table33[#All],2,FALSE),"")</f>
        <v/>
      </c>
      <c r="AC607" t="str">
        <f t="shared" si="131"/>
        <v/>
      </c>
      <c r="AD607" t="str">
        <f t="shared" si="126"/>
        <v/>
      </c>
      <c r="AE607" t="str">
        <f>IF(B607="","",VLOOKUP(AD607,vlookup!$A$1:$B$12,2,FALSE))</f>
        <v/>
      </c>
      <c r="AF607" s="1" t="str">
        <f t="shared" si="127"/>
        <v/>
      </c>
      <c r="AG607" s="4" t="str">
        <f t="shared" si="128"/>
        <v/>
      </c>
      <c r="AH607" t="str">
        <f>IFERROR(VLOOKUP(AK607,Table33[#All],3,FALSE),"")</f>
        <v/>
      </c>
      <c r="AI607" t="str">
        <f>IFERROR(IF(AH607="enewsletters",IF(AF607+1&gt;VLOOKUP(AK607,Table33[#All],6,FALSE),VLOOKUP(AK607,Table33[#All],7,FALSE),VLOOKUP(AK607,Table33[#All],5,FALSE)),""),"")</f>
        <v/>
      </c>
      <c r="AJ607" t="str">
        <f>IFERROR(VLOOKUP(AK607,Table33[#All],4,FALSE),"")</f>
        <v/>
      </c>
      <c r="AK607">
        <f t="shared" si="129"/>
        <v>0</v>
      </c>
    </row>
    <row r="608" spans="23:37" x14ac:dyDescent="0.25">
      <c r="W608" t="str">
        <f t="shared" si="130"/>
        <v/>
      </c>
      <c r="X608" t="str">
        <f t="shared" si="122"/>
        <v/>
      </c>
      <c r="Y608" t="str">
        <f t="shared" si="123"/>
        <v/>
      </c>
      <c r="Z608" t="str">
        <f t="shared" si="124"/>
        <v/>
      </c>
      <c r="AA608" t="str">
        <f t="shared" si="125"/>
        <v/>
      </c>
      <c r="AB608" t="str">
        <f>IFERROR(VLOOKUP(AK608,Table33[#All],2,FALSE),"")</f>
        <v/>
      </c>
      <c r="AC608" t="str">
        <f t="shared" si="131"/>
        <v/>
      </c>
      <c r="AD608" t="str">
        <f t="shared" si="126"/>
        <v/>
      </c>
      <c r="AE608" t="str">
        <f>IF(B608="","",VLOOKUP(AD608,vlookup!$A$1:$B$12,2,FALSE))</f>
        <v/>
      </c>
      <c r="AF608" s="1" t="str">
        <f t="shared" si="127"/>
        <v/>
      </c>
      <c r="AG608" s="4" t="str">
        <f t="shared" si="128"/>
        <v/>
      </c>
      <c r="AH608" t="str">
        <f>IFERROR(VLOOKUP(AK608,Table33[#All],3,FALSE),"")</f>
        <v/>
      </c>
      <c r="AI608" t="str">
        <f>IFERROR(IF(AH608="enewsletters",IF(AF608+1&gt;VLOOKUP(AK608,Table33[#All],6,FALSE),VLOOKUP(AK608,Table33[#All],7,FALSE),VLOOKUP(AK608,Table33[#All],5,FALSE)),""),"")</f>
        <v/>
      </c>
      <c r="AJ608" t="str">
        <f>IFERROR(VLOOKUP(AK608,Table33[#All],4,FALSE),"")</f>
        <v/>
      </c>
      <c r="AK608">
        <f t="shared" si="129"/>
        <v>0</v>
      </c>
    </row>
    <row r="609" spans="23:37" x14ac:dyDescent="0.25">
      <c r="W609" t="str">
        <f t="shared" si="130"/>
        <v/>
      </c>
      <c r="X609" t="str">
        <f t="shared" si="122"/>
        <v/>
      </c>
      <c r="Y609" t="str">
        <f t="shared" si="123"/>
        <v/>
      </c>
      <c r="Z609" t="str">
        <f t="shared" si="124"/>
        <v/>
      </c>
      <c r="AA609" t="str">
        <f t="shared" si="125"/>
        <v/>
      </c>
      <c r="AB609" t="str">
        <f>IFERROR(VLOOKUP(AK609,Table33[#All],2,FALSE),"")</f>
        <v/>
      </c>
      <c r="AC609" t="str">
        <f t="shared" si="131"/>
        <v/>
      </c>
      <c r="AD609" t="str">
        <f t="shared" si="126"/>
        <v/>
      </c>
      <c r="AE609" t="str">
        <f>IF(B609="","",VLOOKUP(AD609,vlookup!$A$1:$B$12,2,FALSE))</f>
        <v/>
      </c>
      <c r="AF609" s="1" t="str">
        <f t="shared" si="127"/>
        <v/>
      </c>
      <c r="AG609" s="4" t="str">
        <f t="shared" si="128"/>
        <v/>
      </c>
      <c r="AH609" t="str">
        <f>IFERROR(VLOOKUP(AK609,Table33[#All],3,FALSE),"")</f>
        <v/>
      </c>
      <c r="AI609" t="str">
        <f>IFERROR(IF(AH609="enewsletters",IF(AF609+1&gt;VLOOKUP(AK609,Table33[#All],6,FALSE),VLOOKUP(AK609,Table33[#All],7,FALSE),VLOOKUP(AK609,Table33[#All],5,FALSE)),""),"")</f>
        <v/>
      </c>
      <c r="AJ609" t="str">
        <f>IFERROR(VLOOKUP(AK609,Table33[#All],4,FALSE),"")</f>
        <v/>
      </c>
      <c r="AK609">
        <f t="shared" si="129"/>
        <v>0</v>
      </c>
    </row>
    <row r="610" spans="23:37" x14ac:dyDescent="0.25">
      <c r="W610" t="str">
        <f t="shared" si="130"/>
        <v/>
      </c>
      <c r="X610" t="str">
        <f t="shared" si="122"/>
        <v/>
      </c>
      <c r="Y610" t="str">
        <f t="shared" si="123"/>
        <v/>
      </c>
      <c r="Z610" t="str">
        <f t="shared" si="124"/>
        <v/>
      </c>
      <c r="AA610" t="str">
        <f t="shared" si="125"/>
        <v/>
      </c>
      <c r="AB610" t="str">
        <f>IFERROR(VLOOKUP(AK610,Table33[#All],2,FALSE),"")</f>
        <v/>
      </c>
      <c r="AC610" t="str">
        <f t="shared" si="131"/>
        <v/>
      </c>
      <c r="AD610" t="str">
        <f t="shared" si="126"/>
        <v/>
      </c>
      <c r="AE610" t="str">
        <f>IF(B610="","",VLOOKUP(AD610,vlookup!$A$1:$B$12,2,FALSE))</f>
        <v/>
      </c>
      <c r="AF610" s="1" t="str">
        <f t="shared" si="127"/>
        <v/>
      </c>
      <c r="AG610" s="4" t="str">
        <f t="shared" si="128"/>
        <v/>
      </c>
      <c r="AH610" t="str">
        <f>IFERROR(VLOOKUP(AK610,Table33[#All],3,FALSE),"")</f>
        <v/>
      </c>
      <c r="AI610" t="str">
        <f>IFERROR(IF(AH610="enewsletters",IF(AF610+1&gt;VLOOKUP(AK610,Table33[#All],6,FALSE),VLOOKUP(AK610,Table33[#All],7,FALSE),VLOOKUP(AK610,Table33[#All],5,FALSE)),""),"")</f>
        <v/>
      </c>
      <c r="AJ610" t="str">
        <f>IFERROR(VLOOKUP(AK610,Table33[#All],4,FALSE),"")</f>
        <v/>
      </c>
      <c r="AK610">
        <f t="shared" si="129"/>
        <v>0</v>
      </c>
    </row>
    <row r="611" spans="23:37" x14ac:dyDescent="0.25">
      <c r="W611" t="str">
        <f t="shared" si="130"/>
        <v/>
      </c>
      <c r="X611" t="str">
        <f t="shared" si="122"/>
        <v/>
      </c>
      <c r="Y611" t="str">
        <f t="shared" si="123"/>
        <v/>
      </c>
      <c r="Z611" t="str">
        <f t="shared" si="124"/>
        <v/>
      </c>
      <c r="AA611" t="str">
        <f t="shared" si="125"/>
        <v/>
      </c>
      <c r="AB611" t="str">
        <f>IFERROR(VLOOKUP(AK611,Table33[#All],2,FALSE),"")</f>
        <v/>
      </c>
      <c r="AC611" t="str">
        <f t="shared" si="131"/>
        <v/>
      </c>
      <c r="AD611" t="str">
        <f t="shared" si="126"/>
        <v/>
      </c>
      <c r="AE611" t="str">
        <f>IF(B611="","",VLOOKUP(AD611,vlookup!$A$1:$B$12,2,FALSE))</f>
        <v/>
      </c>
      <c r="AF611" s="1" t="str">
        <f t="shared" si="127"/>
        <v/>
      </c>
      <c r="AG611" s="4" t="str">
        <f t="shared" si="128"/>
        <v/>
      </c>
      <c r="AH611" t="str">
        <f>IFERROR(VLOOKUP(AK611,Table33[#All],3,FALSE),"")</f>
        <v/>
      </c>
      <c r="AI611" t="str">
        <f>IFERROR(IF(AH611="enewsletters",IF(AF611+1&gt;VLOOKUP(AK611,Table33[#All],6,FALSE),VLOOKUP(AK611,Table33[#All],7,FALSE),VLOOKUP(AK611,Table33[#All],5,FALSE)),""),"")</f>
        <v/>
      </c>
      <c r="AJ611" t="str">
        <f>IFERROR(VLOOKUP(AK611,Table33[#All],4,FALSE),"")</f>
        <v/>
      </c>
      <c r="AK611">
        <f t="shared" si="129"/>
        <v>0</v>
      </c>
    </row>
    <row r="612" spans="23:37" x14ac:dyDescent="0.25">
      <c r="W612" t="str">
        <f t="shared" si="130"/>
        <v/>
      </c>
      <c r="X612" t="str">
        <f t="shared" si="122"/>
        <v/>
      </c>
      <c r="Y612" t="str">
        <f t="shared" si="123"/>
        <v/>
      </c>
      <c r="Z612" t="str">
        <f t="shared" si="124"/>
        <v/>
      </c>
      <c r="AA612" t="str">
        <f t="shared" si="125"/>
        <v/>
      </c>
      <c r="AB612" t="str">
        <f>IFERROR(VLOOKUP(AK612,Table33[#All],2,FALSE),"")</f>
        <v/>
      </c>
      <c r="AC612" t="str">
        <f t="shared" si="131"/>
        <v/>
      </c>
      <c r="AD612" t="str">
        <f t="shared" si="126"/>
        <v/>
      </c>
      <c r="AE612" t="str">
        <f>IF(B612="","",VLOOKUP(AD612,vlookup!$A$1:$B$12,2,FALSE))</f>
        <v/>
      </c>
      <c r="AF612" s="1" t="str">
        <f t="shared" si="127"/>
        <v/>
      </c>
      <c r="AG612" s="4" t="str">
        <f t="shared" si="128"/>
        <v/>
      </c>
      <c r="AH612" t="str">
        <f>IFERROR(VLOOKUP(AK612,Table33[#All],3,FALSE),"")</f>
        <v/>
      </c>
      <c r="AI612" t="str">
        <f>IFERROR(IF(AH612="enewsletters",IF(AF612+1&gt;VLOOKUP(AK612,Table33[#All],6,FALSE),VLOOKUP(AK612,Table33[#All],7,FALSE),VLOOKUP(AK612,Table33[#All],5,FALSE)),""),"")</f>
        <v/>
      </c>
      <c r="AJ612" t="str">
        <f>IFERROR(VLOOKUP(AK612,Table33[#All],4,FALSE),"")</f>
        <v/>
      </c>
      <c r="AK612">
        <f t="shared" si="129"/>
        <v>0</v>
      </c>
    </row>
    <row r="613" spans="23:37" x14ac:dyDescent="0.25">
      <c r="W613" t="str">
        <f t="shared" si="130"/>
        <v/>
      </c>
      <c r="X613" t="str">
        <f t="shared" si="122"/>
        <v/>
      </c>
      <c r="Y613" t="str">
        <f t="shared" si="123"/>
        <v/>
      </c>
      <c r="Z613" t="str">
        <f t="shared" si="124"/>
        <v/>
      </c>
      <c r="AA613" t="str">
        <f t="shared" si="125"/>
        <v/>
      </c>
      <c r="AB613" t="str">
        <f>IFERROR(VLOOKUP(AK613,Table33[#All],2,FALSE),"")</f>
        <v/>
      </c>
      <c r="AC613" t="str">
        <f t="shared" si="131"/>
        <v/>
      </c>
      <c r="AD613" t="str">
        <f t="shared" si="126"/>
        <v/>
      </c>
      <c r="AE613" t="str">
        <f>IF(B613="","",VLOOKUP(AD613,vlookup!$A$1:$B$12,2,FALSE))</f>
        <v/>
      </c>
      <c r="AF613" s="1" t="str">
        <f t="shared" si="127"/>
        <v/>
      </c>
      <c r="AG613" s="4" t="str">
        <f t="shared" si="128"/>
        <v/>
      </c>
      <c r="AH613" t="str">
        <f>IFERROR(VLOOKUP(AK613,Table33[#All],3,FALSE),"")</f>
        <v/>
      </c>
      <c r="AI613" t="str">
        <f>IFERROR(IF(AH613="enewsletters",IF(AF613+1&gt;VLOOKUP(AK613,Table33[#All],6,FALSE),VLOOKUP(AK613,Table33[#All],7,FALSE),VLOOKUP(AK613,Table33[#All],5,FALSE)),""),"")</f>
        <v/>
      </c>
      <c r="AJ613" t="str">
        <f>IFERROR(VLOOKUP(AK613,Table33[#All],4,FALSE),"")</f>
        <v/>
      </c>
      <c r="AK613">
        <f t="shared" si="129"/>
        <v>0</v>
      </c>
    </row>
    <row r="614" spans="23:37" x14ac:dyDescent="0.25">
      <c r="W614" t="str">
        <f t="shared" si="130"/>
        <v/>
      </c>
      <c r="X614" t="str">
        <f t="shared" si="122"/>
        <v/>
      </c>
      <c r="Y614" t="str">
        <f t="shared" si="123"/>
        <v/>
      </c>
      <c r="Z614" t="str">
        <f t="shared" si="124"/>
        <v/>
      </c>
      <c r="AA614" t="str">
        <f t="shared" si="125"/>
        <v/>
      </c>
      <c r="AB614" t="str">
        <f>IFERROR(VLOOKUP(AK614,Table33[#All],2,FALSE),"")</f>
        <v/>
      </c>
      <c r="AC614" t="str">
        <f t="shared" si="131"/>
        <v/>
      </c>
      <c r="AD614" t="str">
        <f t="shared" si="126"/>
        <v/>
      </c>
      <c r="AE614" t="str">
        <f>IF(B614="","",VLOOKUP(AD614,vlookup!$A$1:$B$12,2,FALSE))</f>
        <v/>
      </c>
      <c r="AF614" s="1" t="str">
        <f t="shared" si="127"/>
        <v/>
      </c>
      <c r="AG614" s="4" t="str">
        <f t="shared" si="128"/>
        <v/>
      </c>
      <c r="AH614" t="str">
        <f>IFERROR(VLOOKUP(AK614,Table33[#All],3,FALSE),"")</f>
        <v/>
      </c>
      <c r="AI614" t="str">
        <f>IFERROR(IF(AH614="enewsletters",IF(AF614+1&gt;VLOOKUP(AK614,Table33[#All],6,FALSE),VLOOKUP(AK614,Table33[#All],7,FALSE),VLOOKUP(AK614,Table33[#All],5,FALSE)),""),"")</f>
        <v/>
      </c>
      <c r="AJ614" t="str">
        <f>IFERROR(VLOOKUP(AK614,Table33[#All],4,FALSE),"")</f>
        <v/>
      </c>
      <c r="AK614">
        <f t="shared" si="129"/>
        <v>0</v>
      </c>
    </row>
    <row r="615" spans="23:37" x14ac:dyDescent="0.25">
      <c r="W615" t="str">
        <f t="shared" si="130"/>
        <v/>
      </c>
      <c r="X615" t="str">
        <f t="shared" si="122"/>
        <v/>
      </c>
      <c r="Y615" t="str">
        <f t="shared" si="123"/>
        <v/>
      </c>
      <c r="Z615" t="str">
        <f t="shared" si="124"/>
        <v/>
      </c>
      <c r="AA615" t="str">
        <f t="shared" si="125"/>
        <v/>
      </c>
      <c r="AB615" t="str">
        <f>IFERROR(VLOOKUP(AK615,Table33[#All],2,FALSE),"")</f>
        <v/>
      </c>
      <c r="AC615" t="str">
        <f t="shared" si="131"/>
        <v/>
      </c>
      <c r="AD615" t="str">
        <f t="shared" si="126"/>
        <v/>
      </c>
      <c r="AE615" t="str">
        <f>IF(B615="","",VLOOKUP(AD615,vlookup!$A$1:$B$12,2,FALSE))</f>
        <v/>
      </c>
      <c r="AF615" s="1" t="str">
        <f t="shared" si="127"/>
        <v/>
      </c>
      <c r="AG615" s="4" t="str">
        <f t="shared" si="128"/>
        <v/>
      </c>
      <c r="AH615" t="str">
        <f>IFERROR(VLOOKUP(AK615,Table33[#All],3,FALSE),"")</f>
        <v/>
      </c>
      <c r="AI615" t="str">
        <f>IFERROR(IF(AH615="enewsletters",IF(AF615+1&gt;VLOOKUP(AK615,Table33[#All],6,FALSE),VLOOKUP(AK615,Table33[#All],7,FALSE),VLOOKUP(AK615,Table33[#All],5,FALSE)),""),"")</f>
        <v/>
      </c>
      <c r="AJ615" t="str">
        <f>IFERROR(VLOOKUP(AK615,Table33[#All],4,FALSE),"")</f>
        <v/>
      </c>
      <c r="AK615">
        <f t="shared" si="129"/>
        <v>0</v>
      </c>
    </row>
    <row r="616" spans="23:37" x14ac:dyDescent="0.25">
      <c r="W616" t="str">
        <f t="shared" si="130"/>
        <v/>
      </c>
      <c r="X616" t="str">
        <f t="shared" si="122"/>
        <v/>
      </c>
      <c r="Y616" t="str">
        <f t="shared" si="123"/>
        <v/>
      </c>
      <c r="Z616" t="str">
        <f t="shared" si="124"/>
        <v/>
      </c>
      <c r="AA616" t="str">
        <f t="shared" si="125"/>
        <v/>
      </c>
      <c r="AB616" t="str">
        <f>IFERROR(VLOOKUP(AK616,Table33[#All],2,FALSE),"")</f>
        <v/>
      </c>
      <c r="AC616" t="str">
        <f t="shared" si="131"/>
        <v/>
      </c>
      <c r="AD616" t="str">
        <f t="shared" si="126"/>
        <v/>
      </c>
      <c r="AE616" t="str">
        <f>IF(B616="","",VLOOKUP(AD616,vlookup!$A$1:$B$12,2,FALSE))</f>
        <v/>
      </c>
      <c r="AF616" s="1" t="str">
        <f t="shared" si="127"/>
        <v/>
      </c>
      <c r="AG616" s="4" t="str">
        <f t="shared" si="128"/>
        <v/>
      </c>
      <c r="AH616" t="str">
        <f>IFERROR(VLOOKUP(AK616,Table33[#All],3,FALSE),"")</f>
        <v/>
      </c>
      <c r="AI616" t="str">
        <f>IFERROR(IF(AH616="enewsletters",IF(AF616+1&gt;VLOOKUP(AK616,Table33[#All],6,FALSE),VLOOKUP(AK616,Table33[#All],7,FALSE),VLOOKUP(AK616,Table33[#All],5,FALSE)),""),"")</f>
        <v/>
      </c>
      <c r="AJ616" t="str">
        <f>IFERROR(VLOOKUP(AK616,Table33[#All],4,FALSE),"")</f>
        <v/>
      </c>
      <c r="AK616">
        <f t="shared" si="129"/>
        <v>0</v>
      </c>
    </row>
    <row r="617" spans="23:37" x14ac:dyDescent="0.25">
      <c r="W617" t="str">
        <f t="shared" si="130"/>
        <v/>
      </c>
      <c r="X617" t="str">
        <f t="shared" si="122"/>
        <v/>
      </c>
      <c r="Y617" t="str">
        <f t="shared" si="123"/>
        <v/>
      </c>
      <c r="Z617" t="str">
        <f t="shared" si="124"/>
        <v/>
      </c>
      <c r="AA617" t="str">
        <f t="shared" si="125"/>
        <v/>
      </c>
      <c r="AB617" t="str">
        <f>IFERROR(VLOOKUP(AK617,Table33[#All],2,FALSE),"")</f>
        <v/>
      </c>
      <c r="AC617" t="str">
        <f t="shared" si="131"/>
        <v/>
      </c>
      <c r="AD617" t="str">
        <f t="shared" si="126"/>
        <v/>
      </c>
      <c r="AE617" t="str">
        <f>IF(B617="","",VLOOKUP(AD617,vlookup!$A$1:$B$12,2,FALSE))</f>
        <v/>
      </c>
      <c r="AF617" s="1" t="str">
        <f t="shared" si="127"/>
        <v/>
      </c>
      <c r="AG617" s="4" t="str">
        <f t="shared" si="128"/>
        <v/>
      </c>
      <c r="AH617" t="str">
        <f>IFERROR(VLOOKUP(AK617,Table33[#All],3,FALSE),"")</f>
        <v/>
      </c>
      <c r="AI617" t="str">
        <f>IFERROR(IF(AH617="enewsletters",IF(AF617+1&gt;VLOOKUP(AK617,Table33[#All],6,FALSE),VLOOKUP(AK617,Table33[#All],7,FALSE),VLOOKUP(AK617,Table33[#All],5,FALSE)),""),"")</f>
        <v/>
      </c>
      <c r="AJ617" t="str">
        <f>IFERROR(VLOOKUP(AK617,Table33[#All],4,FALSE),"")</f>
        <v/>
      </c>
      <c r="AK617">
        <f t="shared" si="129"/>
        <v>0</v>
      </c>
    </row>
    <row r="618" spans="23:37" x14ac:dyDescent="0.25">
      <c r="W618" t="str">
        <f t="shared" si="130"/>
        <v/>
      </c>
      <c r="X618" t="str">
        <f t="shared" si="122"/>
        <v/>
      </c>
      <c r="Y618" t="str">
        <f t="shared" si="123"/>
        <v/>
      </c>
      <c r="Z618" t="str">
        <f t="shared" si="124"/>
        <v/>
      </c>
      <c r="AA618" t="str">
        <f t="shared" si="125"/>
        <v/>
      </c>
      <c r="AB618" t="str">
        <f>IFERROR(VLOOKUP(AK618,Table33[#All],2,FALSE),"")</f>
        <v/>
      </c>
      <c r="AC618" t="str">
        <f t="shared" si="131"/>
        <v/>
      </c>
      <c r="AD618" t="str">
        <f t="shared" si="126"/>
        <v/>
      </c>
      <c r="AE618" t="str">
        <f>IF(B618="","",VLOOKUP(AD618,vlookup!$A$1:$B$12,2,FALSE))</f>
        <v/>
      </c>
      <c r="AF618" s="1" t="str">
        <f t="shared" si="127"/>
        <v/>
      </c>
      <c r="AG618" s="4" t="str">
        <f t="shared" si="128"/>
        <v/>
      </c>
      <c r="AH618" t="str">
        <f>IFERROR(VLOOKUP(AK618,Table33[#All],3,FALSE),"")</f>
        <v/>
      </c>
      <c r="AI618" t="str">
        <f>IFERROR(IF(AH618="enewsletters",IF(AF618+1&gt;VLOOKUP(AK618,Table33[#All],6,FALSE),VLOOKUP(AK618,Table33[#All],7,FALSE),VLOOKUP(AK618,Table33[#All],5,FALSE)),""),"")</f>
        <v/>
      </c>
      <c r="AJ618" t="str">
        <f>IFERROR(VLOOKUP(AK618,Table33[#All],4,FALSE),"")</f>
        <v/>
      </c>
      <c r="AK618">
        <f t="shared" si="129"/>
        <v>0</v>
      </c>
    </row>
    <row r="619" spans="23:37" x14ac:dyDescent="0.25">
      <c r="W619" t="str">
        <f t="shared" si="130"/>
        <v/>
      </c>
      <c r="X619" t="str">
        <f t="shared" si="122"/>
        <v/>
      </c>
      <c r="Y619" t="str">
        <f t="shared" si="123"/>
        <v/>
      </c>
      <c r="Z619" t="str">
        <f t="shared" si="124"/>
        <v/>
      </c>
      <c r="AA619" t="str">
        <f t="shared" si="125"/>
        <v/>
      </c>
      <c r="AB619" t="str">
        <f>IFERROR(VLOOKUP(AK619,Table33[#All],2,FALSE),"")</f>
        <v/>
      </c>
      <c r="AC619" t="str">
        <f t="shared" si="131"/>
        <v/>
      </c>
      <c r="AD619" t="str">
        <f t="shared" si="126"/>
        <v/>
      </c>
      <c r="AE619" t="str">
        <f>IF(B619="","",VLOOKUP(AD619,vlookup!$A$1:$B$12,2,FALSE))</f>
        <v/>
      </c>
      <c r="AF619" s="1" t="str">
        <f t="shared" si="127"/>
        <v/>
      </c>
      <c r="AG619" s="4" t="str">
        <f t="shared" si="128"/>
        <v/>
      </c>
      <c r="AH619" t="str">
        <f>IFERROR(VLOOKUP(AK619,Table33[#All],3,FALSE),"")</f>
        <v/>
      </c>
      <c r="AI619" t="str">
        <f>IFERROR(IF(AH619="enewsletters",IF(AF619+1&gt;VLOOKUP(AK619,Table33[#All],6,FALSE),VLOOKUP(AK619,Table33[#All],7,FALSE),VLOOKUP(AK619,Table33[#All],5,FALSE)),""),"")</f>
        <v/>
      </c>
      <c r="AJ619" t="str">
        <f>IFERROR(VLOOKUP(AK619,Table33[#All],4,FALSE),"")</f>
        <v/>
      </c>
      <c r="AK619">
        <f t="shared" si="129"/>
        <v>0</v>
      </c>
    </row>
    <row r="620" spans="23:37" x14ac:dyDescent="0.25">
      <c r="W620" t="str">
        <f t="shared" si="130"/>
        <v/>
      </c>
      <c r="X620" t="str">
        <f t="shared" si="122"/>
        <v/>
      </c>
      <c r="Y620" t="str">
        <f t="shared" si="123"/>
        <v/>
      </c>
      <c r="Z620" t="str">
        <f t="shared" si="124"/>
        <v/>
      </c>
      <c r="AA620" t="str">
        <f t="shared" si="125"/>
        <v/>
      </c>
      <c r="AB620" t="str">
        <f>IFERROR(VLOOKUP(AK620,Table33[#All],2,FALSE),"")</f>
        <v/>
      </c>
      <c r="AC620" t="str">
        <f t="shared" si="131"/>
        <v/>
      </c>
      <c r="AD620" t="str">
        <f t="shared" si="126"/>
        <v/>
      </c>
      <c r="AE620" t="str">
        <f>IF(B620="","",VLOOKUP(AD620,vlookup!$A$1:$B$12,2,FALSE))</f>
        <v/>
      </c>
      <c r="AF620" s="1" t="str">
        <f t="shared" si="127"/>
        <v/>
      </c>
      <c r="AG620" s="4" t="str">
        <f t="shared" si="128"/>
        <v/>
      </c>
      <c r="AH620" t="str">
        <f>IFERROR(VLOOKUP(AK620,Table33[#All],3,FALSE),"")</f>
        <v/>
      </c>
      <c r="AI620" t="str">
        <f>IFERROR(IF(AH620="enewsletters",IF(AF620+1&gt;VLOOKUP(AK620,Table33[#All],6,FALSE),VLOOKUP(AK620,Table33[#All],7,FALSE),VLOOKUP(AK620,Table33[#All],5,FALSE)),""),"")</f>
        <v/>
      </c>
      <c r="AJ620" t="str">
        <f>IFERROR(VLOOKUP(AK620,Table33[#All],4,FALSE),"")</f>
        <v/>
      </c>
      <c r="AK620">
        <f t="shared" si="129"/>
        <v>0</v>
      </c>
    </row>
    <row r="621" spans="23:37" x14ac:dyDescent="0.25">
      <c r="W621" t="str">
        <f t="shared" si="130"/>
        <v/>
      </c>
      <c r="X621" t="str">
        <f t="shared" si="122"/>
        <v/>
      </c>
      <c r="Y621" t="str">
        <f t="shared" si="123"/>
        <v/>
      </c>
      <c r="Z621" t="str">
        <f t="shared" si="124"/>
        <v/>
      </c>
      <c r="AA621" t="str">
        <f t="shared" si="125"/>
        <v/>
      </c>
      <c r="AB621" t="str">
        <f>IFERROR(VLOOKUP(AK621,Table33[#All],2,FALSE),"")</f>
        <v/>
      </c>
      <c r="AC621" t="str">
        <f t="shared" si="131"/>
        <v/>
      </c>
      <c r="AD621" t="str">
        <f t="shared" si="126"/>
        <v/>
      </c>
      <c r="AE621" t="str">
        <f>IF(B621="","",VLOOKUP(AD621,vlookup!$A$1:$B$12,2,FALSE))</f>
        <v/>
      </c>
      <c r="AF621" s="1" t="str">
        <f t="shared" si="127"/>
        <v/>
      </c>
      <c r="AG621" s="4" t="str">
        <f t="shared" si="128"/>
        <v/>
      </c>
      <c r="AH621" t="str">
        <f>IFERROR(VLOOKUP(AK621,Table33[#All],3,FALSE),"")</f>
        <v/>
      </c>
      <c r="AI621" t="str">
        <f>IFERROR(IF(AH621="enewsletters",IF(AF621+1&gt;VLOOKUP(AK621,Table33[#All],6,FALSE),VLOOKUP(AK621,Table33[#All],7,FALSE),VLOOKUP(AK621,Table33[#All],5,FALSE)),""),"")</f>
        <v/>
      </c>
      <c r="AJ621" t="str">
        <f>IFERROR(VLOOKUP(AK621,Table33[#All],4,FALSE),"")</f>
        <v/>
      </c>
      <c r="AK621">
        <f t="shared" si="129"/>
        <v>0</v>
      </c>
    </row>
    <row r="622" spans="23:37" x14ac:dyDescent="0.25">
      <c r="W622" t="str">
        <f t="shared" si="130"/>
        <v/>
      </c>
      <c r="X622" t="str">
        <f t="shared" si="122"/>
        <v/>
      </c>
      <c r="Y622" t="str">
        <f t="shared" si="123"/>
        <v/>
      </c>
      <c r="Z622" t="str">
        <f t="shared" si="124"/>
        <v/>
      </c>
      <c r="AA622" t="str">
        <f t="shared" si="125"/>
        <v/>
      </c>
      <c r="AB622" t="str">
        <f>IFERROR(VLOOKUP(AK622,Table33[#All],2,FALSE),"")</f>
        <v/>
      </c>
      <c r="AC622" t="str">
        <f t="shared" si="131"/>
        <v/>
      </c>
      <c r="AD622" t="str">
        <f t="shared" si="126"/>
        <v/>
      </c>
      <c r="AE622" t="str">
        <f>IF(B622="","",VLOOKUP(AD622,vlookup!$A$1:$B$12,2,FALSE))</f>
        <v/>
      </c>
      <c r="AF622" s="1" t="str">
        <f t="shared" si="127"/>
        <v/>
      </c>
      <c r="AG622" s="4" t="str">
        <f t="shared" si="128"/>
        <v/>
      </c>
      <c r="AH622" t="str">
        <f>IFERROR(VLOOKUP(AK622,Table33[#All],3,FALSE),"")</f>
        <v/>
      </c>
      <c r="AI622" t="str">
        <f>IFERROR(IF(AH622="enewsletters",IF(AF622+1&gt;VLOOKUP(AK622,Table33[#All],6,FALSE),VLOOKUP(AK622,Table33[#All],7,FALSE),VLOOKUP(AK622,Table33[#All],5,FALSE)),""),"")</f>
        <v/>
      </c>
      <c r="AJ622" t="str">
        <f>IFERROR(VLOOKUP(AK622,Table33[#All],4,FALSE),"")</f>
        <v/>
      </c>
      <c r="AK622">
        <f t="shared" si="129"/>
        <v>0</v>
      </c>
    </row>
    <row r="623" spans="23:37" x14ac:dyDescent="0.25">
      <c r="W623" t="str">
        <f t="shared" si="130"/>
        <v/>
      </c>
      <c r="X623" t="str">
        <f t="shared" si="122"/>
        <v/>
      </c>
      <c r="Y623" t="str">
        <f t="shared" si="123"/>
        <v/>
      </c>
      <c r="Z623" t="str">
        <f t="shared" si="124"/>
        <v/>
      </c>
      <c r="AA623" t="str">
        <f t="shared" si="125"/>
        <v/>
      </c>
      <c r="AB623" t="str">
        <f>IFERROR(VLOOKUP(AK623,Table33[#All],2,FALSE),"")</f>
        <v/>
      </c>
      <c r="AC623" t="str">
        <f t="shared" si="131"/>
        <v/>
      </c>
      <c r="AD623" t="str">
        <f t="shared" si="126"/>
        <v/>
      </c>
      <c r="AE623" t="str">
        <f>IF(B623="","",VLOOKUP(AD623,vlookup!$A$1:$B$12,2,FALSE))</f>
        <v/>
      </c>
      <c r="AF623" s="1" t="str">
        <f t="shared" si="127"/>
        <v/>
      </c>
      <c r="AG623" s="4" t="str">
        <f t="shared" si="128"/>
        <v/>
      </c>
      <c r="AH623" t="str">
        <f>IFERROR(VLOOKUP(AK623,Table33[#All],3,FALSE),"")</f>
        <v/>
      </c>
      <c r="AI623" t="str">
        <f>IFERROR(IF(AH623="enewsletters",IF(AF623+1&gt;VLOOKUP(AK623,Table33[#All],6,FALSE),VLOOKUP(AK623,Table33[#All],7,FALSE),VLOOKUP(AK623,Table33[#All],5,FALSE)),""),"")</f>
        <v/>
      </c>
      <c r="AJ623" t="str">
        <f>IFERROR(VLOOKUP(AK623,Table33[#All],4,FALSE),"")</f>
        <v/>
      </c>
      <c r="AK623">
        <f t="shared" si="129"/>
        <v>0</v>
      </c>
    </row>
    <row r="624" spans="23:37" x14ac:dyDescent="0.25">
      <c r="W624" t="str">
        <f t="shared" si="130"/>
        <v/>
      </c>
      <c r="X624" t="str">
        <f t="shared" si="122"/>
        <v/>
      </c>
      <c r="Y624" t="str">
        <f t="shared" si="123"/>
        <v/>
      </c>
      <c r="Z624" t="str">
        <f t="shared" si="124"/>
        <v/>
      </c>
      <c r="AA624" t="str">
        <f t="shared" si="125"/>
        <v/>
      </c>
      <c r="AB624" t="str">
        <f>IFERROR(VLOOKUP(AK624,Table33[#All],2,FALSE),"")</f>
        <v/>
      </c>
      <c r="AC624" t="str">
        <f t="shared" si="131"/>
        <v/>
      </c>
      <c r="AD624" t="str">
        <f t="shared" si="126"/>
        <v/>
      </c>
      <c r="AE624" t="str">
        <f>IF(B624="","",VLOOKUP(AD624,vlookup!$A$1:$B$12,2,FALSE))</f>
        <v/>
      </c>
      <c r="AF624" s="1" t="str">
        <f t="shared" si="127"/>
        <v/>
      </c>
      <c r="AG624" s="4" t="str">
        <f t="shared" si="128"/>
        <v/>
      </c>
      <c r="AH624" t="str">
        <f>IFERROR(VLOOKUP(AK624,Table33[#All],3,FALSE),"")</f>
        <v/>
      </c>
      <c r="AI624" t="str">
        <f>IFERROR(IF(AH624="enewsletters",IF(AF624+1&gt;VLOOKUP(AK624,Table33[#All],6,FALSE),VLOOKUP(AK624,Table33[#All],7,FALSE),VLOOKUP(AK624,Table33[#All],5,FALSE)),""),"")</f>
        <v/>
      </c>
      <c r="AJ624" t="str">
        <f>IFERROR(VLOOKUP(AK624,Table33[#All],4,FALSE),"")</f>
        <v/>
      </c>
      <c r="AK624">
        <f t="shared" si="129"/>
        <v>0</v>
      </c>
    </row>
    <row r="625" spans="23:37" x14ac:dyDescent="0.25">
      <c r="W625" t="str">
        <f t="shared" si="130"/>
        <v/>
      </c>
      <c r="X625" t="str">
        <f t="shared" si="122"/>
        <v/>
      </c>
      <c r="Y625" t="str">
        <f t="shared" si="123"/>
        <v/>
      </c>
      <c r="Z625" t="str">
        <f t="shared" si="124"/>
        <v/>
      </c>
      <c r="AA625" t="str">
        <f t="shared" si="125"/>
        <v/>
      </c>
      <c r="AB625" t="str">
        <f>IFERROR(VLOOKUP(AK625,Table33[#All],2,FALSE),"")</f>
        <v/>
      </c>
      <c r="AC625" t="str">
        <f t="shared" si="131"/>
        <v/>
      </c>
      <c r="AD625" t="str">
        <f t="shared" si="126"/>
        <v/>
      </c>
      <c r="AE625" t="str">
        <f>IF(B625="","",VLOOKUP(AD625,vlookup!$A$1:$B$12,2,FALSE))</f>
        <v/>
      </c>
      <c r="AF625" s="1" t="str">
        <f t="shared" si="127"/>
        <v/>
      </c>
      <c r="AG625" s="4" t="str">
        <f t="shared" si="128"/>
        <v/>
      </c>
      <c r="AH625" t="str">
        <f>IFERROR(VLOOKUP(AK625,Table33[#All],3,FALSE),"")</f>
        <v/>
      </c>
      <c r="AI625" t="str">
        <f>IFERROR(IF(AH625="enewsletters",IF(AF625+1&gt;VLOOKUP(AK625,Table33[#All],6,FALSE),VLOOKUP(AK625,Table33[#All],7,FALSE),VLOOKUP(AK625,Table33[#All],5,FALSE)),""),"")</f>
        <v/>
      </c>
      <c r="AJ625" t="str">
        <f>IFERROR(VLOOKUP(AK625,Table33[#All],4,FALSE),"")</f>
        <v/>
      </c>
      <c r="AK625">
        <f t="shared" si="129"/>
        <v>0</v>
      </c>
    </row>
    <row r="626" spans="23:37" x14ac:dyDescent="0.25">
      <c r="W626" t="str">
        <f t="shared" si="130"/>
        <v/>
      </c>
      <c r="X626" t="str">
        <f t="shared" si="122"/>
        <v/>
      </c>
      <c r="Y626" t="str">
        <f t="shared" si="123"/>
        <v/>
      </c>
      <c r="Z626" t="str">
        <f t="shared" si="124"/>
        <v/>
      </c>
      <c r="AA626" t="str">
        <f t="shared" si="125"/>
        <v/>
      </c>
      <c r="AB626" t="str">
        <f>IFERROR(VLOOKUP(AK626,Table33[#All],2,FALSE),"")</f>
        <v/>
      </c>
      <c r="AC626" t="str">
        <f t="shared" si="131"/>
        <v/>
      </c>
      <c r="AD626" t="str">
        <f t="shared" si="126"/>
        <v/>
      </c>
      <c r="AE626" t="str">
        <f>IF(B626="","",VLOOKUP(AD626,vlookup!$A$1:$B$12,2,FALSE))</f>
        <v/>
      </c>
      <c r="AF626" s="1" t="str">
        <f t="shared" si="127"/>
        <v/>
      </c>
      <c r="AG626" s="4" t="str">
        <f t="shared" si="128"/>
        <v/>
      </c>
      <c r="AH626" t="str">
        <f>IFERROR(VLOOKUP(AK626,Table33[#All],3,FALSE),"")</f>
        <v/>
      </c>
      <c r="AI626" t="str">
        <f>IFERROR(IF(AH626="enewsletters",IF(AF626+1&gt;VLOOKUP(AK626,Table33[#All],6,FALSE),VLOOKUP(AK626,Table33[#All],7,FALSE),VLOOKUP(AK626,Table33[#All],5,FALSE)),""),"")</f>
        <v/>
      </c>
      <c r="AJ626" t="str">
        <f>IFERROR(VLOOKUP(AK626,Table33[#All],4,FALSE),"")</f>
        <v/>
      </c>
      <c r="AK626">
        <f t="shared" si="129"/>
        <v>0</v>
      </c>
    </row>
    <row r="627" spans="23:37" x14ac:dyDescent="0.25">
      <c r="W627" t="str">
        <f t="shared" si="130"/>
        <v/>
      </c>
      <c r="X627" t="str">
        <f t="shared" si="122"/>
        <v/>
      </c>
      <c r="Y627" t="str">
        <f t="shared" si="123"/>
        <v/>
      </c>
      <c r="Z627" t="str">
        <f t="shared" si="124"/>
        <v/>
      </c>
      <c r="AA627" t="str">
        <f t="shared" si="125"/>
        <v/>
      </c>
      <c r="AB627" t="str">
        <f>IFERROR(VLOOKUP(AK627,Table33[#All],2,FALSE),"")</f>
        <v/>
      </c>
      <c r="AC627" t="str">
        <f t="shared" si="131"/>
        <v/>
      </c>
      <c r="AD627" t="str">
        <f t="shared" si="126"/>
        <v/>
      </c>
      <c r="AE627" t="str">
        <f>IF(B627="","",VLOOKUP(AD627,vlookup!$A$1:$B$12,2,FALSE))</f>
        <v/>
      </c>
      <c r="AF627" s="1" t="str">
        <f t="shared" si="127"/>
        <v/>
      </c>
      <c r="AG627" s="4" t="str">
        <f t="shared" si="128"/>
        <v/>
      </c>
      <c r="AH627" t="str">
        <f>IFERROR(VLOOKUP(AK627,Table33[#All],3,FALSE),"")</f>
        <v/>
      </c>
      <c r="AI627" t="str">
        <f>IFERROR(IF(AH627="enewsletters",IF(AF627+1&gt;VLOOKUP(AK627,Table33[#All],6,FALSE),VLOOKUP(AK627,Table33[#All],7,FALSE),VLOOKUP(AK627,Table33[#All],5,FALSE)),""),"")</f>
        <v/>
      </c>
      <c r="AJ627" t="str">
        <f>IFERROR(VLOOKUP(AK627,Table33[#All],4,FALSE),"")</f>
        <v/>
      </c>
      <c r="AK627">
        <f t="shared" si="129"/>
        <v>0</v>
      </c>
    </row>
    <row r="628" spans="23:37" x14ac:dyDescent="0.25">
      <c r="W628" t="str">
        <f t="shared" si="130"/>
        <v/>
      </c>
      <c r="X628" t="str">
        <f t="shared" si="122"/>
        <v/>
      </c>
      <c r="Y628" t="str">
        <f t="shared" si="123"/>
        <v/>
      </c>
      <c r="Z628" t="str">
        <f t="shared" si="124"/>
        <v/>
      </c>
      <c r="AA628" t="str">
        <f t="shared" si="125"/>
        <v/>
      </c>
      <c r="AB628" t="str">
        <f>IFERROR(VLOOKUP(AK628,Table33[#All],2,FALSE),"")</f>
        <v/>
      </c>
      <c r="AC628" t="str">
        <f t="shared" si="131"/>
        <v/>
      </c>
      <c r="AD628" t="str">
        <f t="shared" si="126"/>
        <v/>
      </c>
      <c r="AE628" t="str">
        <f>IF(B628="","",VLOOKUP(AD628,vlookup!$A$1:$B$12,2,FALSE))</f>
        <v/>
      </c>
      <c r="AF628" s="1" t="str">
        <f t="shared" si="127"/>
        <v/>
      </c>
      <c r="AG628" s="4" t="str">
        <f t="shared" si="128"/>
        <v/>
      </c>
      <c r="AH628" t="str">
        <f>IFERROR(VLOOKUP(AK628,Table33[#All],3,FALSE),"")</f>
        <v/>
      </c>
      <c r="AI628" t="str">
        <f>IFERROR(IF(AH628="enewsletters",IF(AF628+1&gt;VLOOKUP(AK628,Table33[#All],6,FALSE),VLOOKUP(AK628,Table33[#All],7,FALSE),VLOOKUP(AK628,Table33[#All],5,FALSE)),""),"")</f>
        <v/>
      </c>
      <c r="AJ628" t="str">
        <f>IFERROR(VLOOKUP(AK628,Table33[#All],4,FALSE),"")</f>
        <v/>
      </c>
      <c r="AK628">
        <f t="shared" si="129"/>
        <v>0</v>
      </c>
    </row>
    <row r="629" spans="23:37" x14ac:dyDescent="0.25">
      <c r="W629" t="str">
        <f t="shared" si="130"/>
        <v/>
      </c>
      <c r="X629" t="str">
        <f t="shared" si="122"/>
        <v/>
      </c>
      <c r="Y629" t="str">
        <f t="shared" si="123"/>
        <v/>
      </c>
      <c r="Z629" t="str">
        <f t="shared" si="124"/>
        <v/>
      </c>
      <c r="AA629" t="str">
        <f t="shared" si="125"/>
        <v/>
      </c>
      <c r="AB629" t="str">
        <f>IFERROR(VLOOKUP(AK629,Table33[#All],2,FALSE),"")</f>
        <v/>
      </c>
      <c r="AC629" t="str">
        <f t="shared" si="131"/>
        <v/>
      </c>
      <c r="AD629" t="str">
        <f t="shared" si="126"/>
        <v/>
      </c>
      <c r="AE629" t="str">
        <f>IF(B629="","",VLOOKUP(AD629,vlookup!$A$1:$B$12,2,FALSE))</f>
        <v/>
      </c>
      <c r="AF629" s="1" t="str">
        <f t="shared" si="127"/>
        <v/>
      </c>
      <c r="AG629" s="4" t="str">
        <f t="shared" si="128"/>
        <v/>
      </c>
      <c r="AH629" t="str">
        <f>IFERROR(VLOOKUP(AK629,Table33[#All],3,FALSE),"")</f>
        <v/>
      </c>
      <c r="AI629" t="str">
        <f>IFERROR(IF(AH629="enewsletters",IF(AF629+1&gt;VLOOKUP(AK629,Table33[#All],6,FALSE),VLOOKUP(AK629,Table33[#All],7,FALSE),VLOOKUP(AK629,Table33[#All],5,FALSE)),""),"")</f>
        <v/>
      </c>
      <c r="AJ629" t="str">
        <f>IFERROR(VLOOKUP(AK629,Table33[#All],4,FALSE),"")</f>
        <v/>
      </c>
      <c r="AK629">
        <f t="shared" si="129"/>
        <v>0</v>
      </c>
    </row>
    <row r="630" spans="23:37" x14ac:dyDescent="0.25">
      <c r="W630" t="str">
        <f t="shared" si="130"/>
        <v/>
      </c>
      <c r="X630" t="str">
        <f t="shared" si="122"/>
        <v/>
      </c>
      <c r="Y630" t="str">
        <f t="shared" si="123"/>
        <v/>
      </c>
      <c r="Z630" t="str">
        <f t="shared" si="124"/>
        <v/>
      </c>
      <c r="AA630" t="str">
        <f t="shared" si="125"/>
        <v/>
      </c>
      <c r="AB630" t="str">
        <f>IFERROR(VLOOKUP(AK630,Table33[#All],2,FALSE),"")</f>
        <v/>
      </c>
      <c r="AC630" t="str">
        <f t="shared" si="131"/>
        <v/>
      </c>
      <c r="AD630" t="str">
        <f t="shared" si="126"/>
        <v/>
      </c>
      <c r="AE630" t="str">
        <f>IF(B630="","",VLOOKUP(AD630,vlookup!$A$1:$B$12,2,FALSE))</f>
        <v/>
      </c>
      <c r="AF630" s="1" t="str">
        <f t="shared" si="127"/>
        <v/>
      </c>
      <c r="AG630" s="4" t="str">
        <f t="shared" si="128"/>
        <v/>
      </c>
      <c r="AH630" t="str">
        <f>IFERROR(VLOOKUP(AK630,Table33[#All],3,FALSE),"")</f>
        <v/>
      </c>
      <c r="AI630" t="str">
        <f>IFERROR(IF(AH630="enewsletters",IF(AF630+1&gt;VLOOKUP(AK630,Table33[#All],6,FALSE),VLOOKUP(AK630,Table33[#All],7,FALSE),VLOOKUP(AK630,Table33[#All],5,FALSE)),""),"")</f>
        <v/>
      </c>
      <c r="AJ630" t="str">
        <f>IFERROR(VLOOKUP(AK630,Table33[#All],4,FALSE),"")</f>
        <v/>
      </c>
      <c r="AK630">
        <f t="shared" si="129"/>
        <v>0</v>
      </c>
    </row>
    <row r="631" spans="23:37" x14ac:dyDescent="0.25">
      <c r="W631" t="str">
        <f t="shared" si="130"/>
        <v/>
      </c>
      <c r="X631" t="str">
        <f t="shared" ref="X631:X694" si="132">IF(E631="","",IF(OR(ISERROR(SEARCH("test of",E631))=FALSE,ISERROR(SEARCH("test",C631))=FALSE,ISERROR(SEARCH("spam analysis",E631))=FALSE)=TRUE,"Test","Live"))</f>
        <v/>
      </c>
      <c r="Y631" t="str">
        <f t="shared" ref="Y631:Y694" si="133">IF(E631="","",IF(ISERROR(SEARCH("seed",C631))=TRUE,"Live","SEED"))</f>
        <v/>
      </c>
      <c r="Z631" t="str">
        <f t="shared" ref="Z631:Z694" si="134">IF(A631="MessageID","header","")</f>
        <v/>
      </c>
      <c r="AA631" t="str">
        <f t="shared" ref="AA631:AA694" si="135">IF(A631="","",IF(OR(X631="test",Y631="seed",Z631="header")=TRUE,"Test","Live"))</f>
        <v/>
      </c>
      <c r="AB631" t="str">
        <f>IFERROR(VLOOKUP(AK631,Table33[#All],2,FALSE),"")</f>
        <v/>
      </c>
      <c r="AC631" t="str">
        <f t="shared" si="131"/>
        <v/>
      </c>
      <c r="AD631" t="str">
        <f t="shared" ref="AD631:AD694" si="136">IF(B631="","",MONTH(D631))</f>
        <v/>
      </c>
      <c r="AE631" t="str">
        <f>IF(B631="","",VLOOKUP(AD631,vlookup!$A$1:$B$12,2,FALSE))</f>
        <v/>
      </c>
      <c r="AF631" s="1" t="str">
        <f t="shared" ref="AF631:AF694" si="137">IF(B631="","",DATE(YEAR(D631),MONTH(D631),DAY(D631)))</f>
        <v/>
      </c>
      <c r="AG631" s="4" t="str">
        <f t="shared" ref="AG631:AG694" si="138">IF(E631="","",TIME(HOUR(D631),MINUTE(D631),))</f>
        <v/>
      </c>
      <c r="AH631" t="str">
        <f>IFERROR(VLOOKUP(AK631,Table33[#All],3,FALSE),"")</f>
        <v/>
      </c>
      <c r="AI631" t="str">
        <f>IFERROR(IF(AH631="enewsletters",IF(AF631+1&gt;VLOOKUP(AK631,Table33[#All],6,FALSE),VLOOKUP(AK631,Table33[#All],7,FALSE),VLOOKUP(AK631,Table33[#All],5,FALSE)),""),"")</f>
        <v/>
      </c>
      <c r="AJ631" t="str">
        <f>IFERROR(VLOOKUP(AK631,Table33[#All],4,FALSE),"")</f>
        <v/>
      </c>
      <c r="AK631">
        <f t="shared" ref="AK631:AK694" si="139">IF(C631="",B631,B631&amp;"; "&amp;C631)</f>
        <v>0</v>
      </c>
    </row>
    <row r="632" spans="23:37" x14ac:dyDescent="0.25">
      <c r="W632" t="str">
        <f t="shared" ref="W632:W695" si="140">IF(AA632="test","",IF(A632="","",UPPER(MID(E632,SEARCH("_",E632)+1,SEARCH("_",E632,SEARCH("_",E632)+1)-SEARCH("_",E632)-1))))</f>
        <v/>
      </c>
      <c r="X632" t="str">
        <f t="shared" si="132"/>
        <v/>
      </c>
      <c r="Y632" t="str">
        <f t="shared" si="133"/>
        <v/>
      </c>
      <c r="Z632" t="str">
        <f t="shared" si="134"/>
        <v/>
      </c>
      <c r="AA632" t="str">
        <f t="shared" si="135"/>
        <v/>
      </c>
      <c r="AB632" t="str">
        <f>IFERROR(VLOOKUP(AK632,Table33[#All],2,FALSE),"")</f>
        <v/>
      </c>
      <c r="AC632" t="str">
        <f t="shared" si="131"/>
        <v/>
      </c>
      <c r="AD632" t="str">
        <f t="shared" si="136"/>
        <v/>
      </c>
      <c r="AE632" t="str">
        <f>IF(B632="","",VLOOKUP(AD632,vlookup!$A$1:$B$12,2,FALSE))</f>
        <v/>
      </c>
      <c r="AF632" s="1" t="str">
        <f t="shared" si="137"/>
        <v/>
      </c>
      <c r="AG632" s="4" t="str">
        <f t="shared" si="138"/>
        <v/>
      </c>
      <c r="AH632" t="str">
        <f>IFERROR(VLOOKUP(AK632,Table33[#All],3,FALSE),"")</f>
        <v/>
      </c>
      <c r="AI632" t="str">
        <f>IFERROR(IF(AH632="enewsletters",IF(AF632+1&gt;VLOOKUP(AK632,Table33[#All],6,FALSE),VLOOKUP(AK632,Table33[#All],7,FALSE),VLOOKUP(AK632,Table33[#All],5,FALSE)),""),"")</f>
        <v/>
      </c>
      <c r="AJ632" t="str">
        <f>IFERROR(VLOOKUP(AK632,Table33[#All],4,FALSE),"")</f>
        <v/>
      </c>
      <c r="AK632">
        <f t="shared" si="139"/>
        <v>0</v>
      </c>
    </row>
    <row r="633" spans="23:37" x14ac:dyDescent="0.25">
      <c r="W633" t="str">
        <f t="shared" si="140"/>
        <v/>
      </c>
      <c r="X633" t="str">
        <f t="shared" si="132"/>
        <v/>
      </c>
      <c r="Y633" t="str">
        <f t="shared" si="133"/>
        <v/>
      </c>
      <c r="Z633" t="str">
        <f t="shared" si="134"/>
        <v/>
      </c>
      <c r="AA633" t="str">
        <f t="shared" si="135"/>
        <v/>
      </c>
      <c r="AB633" t="str">
        <f>IFERROR(VLOOKUP(AK633,Table33[#All],2,FALSE),"")</f>
        <v/>
      </c>
      <c r="AC633" t="str">
        <f t="shared" si="131"/>
        <v/>
      </c>
      <c r="AD633" t="str">
        <f t="shared" si="136"/>
        <v/>
      </c>
      <c r="AE633" t="str">
        <f>IF(B633="","",VLOOKUP(AD633,vlookup!$A$1:$B$12,2,FALSE))</f>
        <v/>
      </c>
      <c r="AF633" s="1" t="str">
        <f t="shared" si="137"/>
        <v/>
      </c>
      <c r="AG633" s="4" t="str">
        <f t="shared" si="138"/>
        <v/>
      </c>
      <c r="AH633" t="str">
        <f>IFERROR(VLOOKUP(AK633,Table33[#All],3,FALSE),"")</f>
        <v/>
      </c>
      <c r="AI633" t="str">
        <f>IFERROR(IF(AH633="enewsletters",IF(AF633+1&gt;VLOOKUP(AK633,Table33[#All],6,FALSE),VLOOKUP(AK633,Table33[#All],7,FALSE),VLOOKUP(AK633,Table33[#All],5,FALSE)),""),"")</f>
        <v/>
      </c>
      <c r="AJ633" t="str">
        <f>IFERROR(VLOOKUP(AK633,Table33[#All],4,FALSE),"")</f>
        <v/>
      </c>
      <c r="AK633">
        <f t="shared" si="139"/>
        <v>0</v>
      </c>
    </row>
    <row r="634" spans="23:37" x14ac:dyDescent="0.25">
      <c r="W634" t="str">
        <f t="shared" si="140"/>
        <v/>
      </c>
      <c r="X634" t="str">
        <f t="shared" si="132"/>
        <v/>
      </c>
      <c r="Y634" t="str">
        <f t="shared" si="133"/>
        <v/>
      </c>
      <c r="Z634" t="str">
        <f t="shared" si="134"/>
        <v/>
      </c>
      <c r="AA634" t="str">
        <f t="shared" si="135"/>
        <v/>
      </c>
      <c r="AB634" t="str">
        <f>IFERROR(VLOOKUP(AK634,Table33[#All],2,FALSE),"")</f>
        <v/>
      </c>
      <c r="AC634" t="str">
        <f t="shared" si="131"/>
        <v/>
      </c>
      <c r="AD634" t="str">
        <f t="shared" si="136"/>
        <v/>
      </c>
      <c r="AE634" t="str">
        <f>IF(B634="","",VLOOKUP(AD634,vlookup!$A$1:$B$12,2,FALSE))</f>
        <v/>
      </c>
      <c r="AF634" s="1" t="str">
        <f t="shared" si="137"/>
        <v/>
      </c>
      <c r="AG634" s="4" t="str">
        <f t="shared" si="138"/>
        <v/>
      </c>
      <c r="AH634" t="str">
        <f>IFERROR(VLOOKUP(AK634,Table33[#All],3,FALSE),"")</f>
        <v/>
      </c>
      <c r="AI634" t="str">
        <f>IFERROR(IF(AH634="enewsletters",IF(AF634+1&gt;VLOOKUP(AK634,Table33[#All],6,FALSE),VLOOKUP(AK634,Table33[#All],7,FALSE),VLOOKUP(AK634,Table33[#All],5,FALSE)),""),"")</f>
        <v/>
      </c>
      <c r="AJ634" t="str">
        <f>IFERROR(VLOOKUP(AK634,Table33[#All],4,FALSE),"")</f>
        <v/>
      </c>
      <c r="AK634">
        <f t="shared" si="139"/>
        <v>0</v>
      </c>
    </row>
    <row r="635" spans="23:37" x14ac:dyDescent="0.25">
      <c r="W635" t="str">
        <f t="shared" si="140"/>
        <v/>
      </c>
      <c r="X635" t="str">
        <f t="shared" si="132"/>
        <v/>
      </c>
      <c r="Y635" t="str">
        <f t="shared" si="133"/>
        <v/>
      </c>
      <c r="Z635" t="str">
        <f t="shared" si="134"/>
        <v/>
      </c>
      <c r="AA635" t="str">
        <f t="shared" si="135"/>
        <v/>
      </c>
      <c r="AB635" t="str">
        <f>IFERROR(VLOOKUP(AK635,Table33[#All],2,FALSE),"")</f>
        <v/>
      </c>
      <c r="AC635" t="str">
        <f t="shared" si="131"/>
        <v/>
      </c>
      <c r="AD635" t="str">
        <f t="shared" si="136"/>
        <v/>
      </c>
      <c r="AE635" t="str">
        <f>IF(B635="","",VLOOKUP(AD635,vlookup!$A$1:$B$12,2,FALSE))</f>
        <v/>
      </c>
      <c r="AF635" s="1" t="str">
        <f t="shared" si="137"/>
        <v/>
      </c>
      <c r="AG635" s="4" t="str">
        <f t="shared" si="138"/>
        <v/>
      </c>
      <c r="AH635" t="str">
        <f>IFERROR(VLOOKUP(AK635,Table33[#All],3,FALSE),"")</f>
        <v/>
      </c>
      <c r="AI635" t="str">
        <f>IFERROR(IF(AH635="enewsletters",IF(AF635+1&gt;VLOOKUP(AK635,Table33[#All],6,FALSE),VLOOKUP(AK635,Table33[#All],7,FALSE),VLOOKUP(AK635,Table33[#All],5,FALSE)),""),"")</f>
        <v/>
      </c>
      <c r="AJ635" t="str">
        <f>IFERROR(VLOOKUP(AK635,Table33[#All],4,FALSE),"")</f>
        <v/>
      </c>
      <c r="AK635">
        <f t="shared" si="139"/>
        <v>0</v>
      </c>
    </row>
    <row r="636" spans="23:37" x14ac:dyDescent="0.25">
      <c r="W636" t="str">
        <f t="shared" si="140"/>
        <v/>
      </c>
      <c r="X636" t="str">
        <f t="shared" si="132"/>
        <v/>
      </c>
      <c r="Y636" t="str">
        <f t="shared" si="133"/>
        <v/>
      </c>
      <c r="Z636" t="str">
        <f t="shared" si="134"/>
        <v/>
      </c>
      <c r="AA636" t="str">
        <f t="shared" si="135"/>
        <v/>
      </c>
      <c r="AB636" t="str">
        <f>IFERROR(VLOOKUP(AK636,Table33[#All],2,FALSE),"")</f>
        <v/>
      </c>
      <c r="AC636" t="str">
        <f t="shared" si="131"/>
        <v/>
      </c>
      <c r="AD636" t="str">
        <f t="shared" si="136"/>
        <v/>
      </c>
      <c r="AE636" t="str">
        <f>IF(B636="","",VLOOKUP(AD636,vlookup!$A$1:$B$12,2,FALSE))</f>
        <v/>
      </c>
      <c r="AF636" s="1" t="str">
        <f t="shared" si="137"/>
        <v/>
      </c>
      <c r="AG636" s="4" t="str">
        <f t="shared" si="138"/>
        <v/>
      </c>
      <c r="AH636" t="str">
        <f>IFERROR(VLOOKUP(AK636,Table33[#All],3,FALSE),"")</f>
        <v/>
      </c>
      <c r="AI636" t="str">
        <f>IFERROR(IF(AH636="enewsletters",IF(AF636+1&gt;VLOOKUP(AK636,Table33[#All],6,FALSE),VLOOKUP(AK636,Table33[#All],7,FALSE),VLOOKUP(AK636,Table33[#All],5,FALSE)),""),"")</f>
        <v/>
      </c>
      <c r="AJ636" t="str">
        <f>IFERROR(VLOOKUP(AK636,Table33[#All],4,FALSE),"")</f>
        <v/>
      </c>
      <c r="AK636">
        <f t="shared" si="139"/>
        <v>0</v>
      </c>
    </row>
    <row r="637" spans="23:37" x14ac:dyDescent="0.25">
      <c r="W637" t="str">
        <f t="shared" si="140"/>
        <v/>
      </c>
      <c r="X637" t="str">
        <f t="shared" si="132"/>
        <v/>
      </c>
      <c r="Y637" t="str">
        <f t="shared" si="133"/>
        <v/>
      </c>
      <c r="Z637" t="str">
        <f t="shared" si="134"/>
        <v/>
      </c>
      <c r="AA637" t="str">
        <f t="shared" si="135"/>
        <v/>
      </c>
      <c r="AB637" t="str">
        <f>IFERROR(VLOOKUP(AK637,Table33[#All],2,FALSE),"")</f>
        <v/>
      </c>
      <c r="AC637" t="str">
        <f t="shared" si="131"/>
        <v/>
      </c>
      <c r="AD637" t="str">
        <f t="shared" si="136"/>
        <v/>
      </c>
      <c r="AE637" t="str">
        <f>IF(B637="","",VLOOKUP(AD637,vlookup!$A$1:$B$12,2,FALSE))</f>
        <v/>
      </c>
      <c r="AF637" s="1" t="str">
        <f t="shared" si="137"/>
        <v/>
      </c>
      <c r="AG637" s="4" t="str">
        <f t="shared" si="138"/>
        <v/>
      </c>
      <c r="AH637" t="str">
        <f>IFERROR(VLOOKUP(AK637,Table33[#All],3,FALSE),"")</f>
        <v/>
      </c>
      <c r="AI637" t="str">
        <f>IFERROR(IF(AH637="enewsletters",IF(AF637+1&gt;VLOOKUP(AK637,Table33[#All],6,FALSE),VLOOKUP(AK637,Table33[#All],7,FALSE),VLOOKUP(AK637,Table33[#All],5,FALSE)),""),"")</f>
        <v/>
      </c>
      <c r="AJ637" t="str">
        <f>IFERROR(VLOOKUP(AK637,Table33[#All],4,FALSE),"")</f>
        <v/>
      </c>
      <c r="AK637">
        <f t="shared" si="139"/>
        <v>0</v>
      </c>
    </row>
    <row r="638" spans="23:37" x14ac:dyDescent="0.25">
      <c r="W638" t="str">
        <f t="shared" si="140"/>
        <v/>
      </c>
      <c r="X638" t="str">
        <f t="shared" si="132"/>
        <v/>
      </c>
      <c r="Y638" t="str">
        <f t="shared" si="133"/>
        <v/>
      </c>
      <c r="Z638" t="str">
        <f t="shared" si="134"/>
        <v/>
      </c>
      <c r="AA638" t="str">
        <f t="shared" si="135"/>
        <v/>
      </c>
      <c r="AB638" t="str">
        <f>IFERROR(VLOOKUP(AK638,Table33[#All],2,FALSE),"")</f>
        <v/>
      </c>
      <c r="AC638" t="str">
        <f t="shared" si="131"/>
        <v/>
      </c>
      <c r="AD638" t="str">
        <f t="shared" si="136"/>
        <v/>
      </c>
      <c r="AE638" t="str">
        <f>IF(B638="","",VLOOKUP(AD638,vlookup!$A$1:$B$12,2,FALSE))</f>
        <v/>
      </c>
      <c r="AF638" s="1" t="str">
        <f t="shared" si="137"/>
        <v/>
      </c>
      <c r="AG638" s="4" t="str">
        <f t="shared" si="138"/>
        <v/>
      </c>
      <c r="AH638" t="str">
        <f>IFERROR(VLOOKUP(AK638,Table33[#All],3,FALSE),"")</f>
        <v/>
      </c>
      <c r="AI638" t="str">
        <f>IFERROR(IF(AH638="enewsletters",IF(AF638+1&gt;VLOOKUP(AK638,Table33[#All],6,FALSE),VLOOKUP(AK638,Table33[#All],7,FALSE),VLOOKUP(AK638,Table33[#All],5,FALSE)),""),"")</f>
        <v/>
      </c>
      <c r="AJ638" t="str">
        <f>IFERROR(VLOOKUP(AK638,Table33[#All],4,FALSE),"")</f>
        <v/>
      </c>
      <c r="AK638">
        <f t="shared" si="139"/>
        <v>0</v>
      </c>
    </row>
    <row r="639" spans="23:37" x14ac:dyDescent="0.25">
      <c r="W639" t="str">
        <f t="shared" si="140"/>
        <v/>
      </c>
      <c r="X639" t="str">
        <f t="shared" si="132"/>
        <v/>
      </c>
      <c r="Y639" t="str">
        <f t="shared" si="133"/>
        <v/>
      </c>
      <c r="Z639" t="str">
        <f t="shared" si="134"/>
        <v/>
      </c>
      <c r="AA639" t="str">
        <f t="shared" si="135"/>
        <v/>
      </c>
      <c r="AB639" t="str">
        <f>IFERROR(VLOOKUP(AK639,Table33[#All],2,FALSE),"")</f>
        <v/>
      </c>
      <c r="AC639" t="str">
        <f t="shared" si="131"/>
        <v/>
      </c>
      <c r="AD639" t="str">
        <f t="shared" si="136"/>
        <v/>
      </c>
      <c r="AE639" t="str">
        <f>IF(B639="","",VLOOKUP(AD639,vlookup!$A$1:$B$12,2,FALSE))</f>
        <v/>
      </c>
      <c r="AF639" s="1" t="str">
        <f t="shared" si="137"/>
        <v/>
      </c>
      <c r="AG639" s="4" t="str">
        <f t="shared" si="138"/>
        <v/>
      </c>
      <c r="AH639" t="str">
        <f>IFERROR(VLOOKUP(AK639,Table33[#All],3,FALSE),"")</f>
        <v/>
      </c>
      <c r="AI639" t="str">
        <f>IFERROR(IF(AH639="enewsletters",IF(AF639+1&gt;VLOOKUP(AK639,Table33[#All],6,FALSE),VLOOKUP(AK639,Table33[#All],7,FALSE),VLOOKUP(AK639,Table33[#All],5,FALSE)),""),"")</f>
        <v/>
      </c>
      <c r="AJ639" t="str">
        <f>IFERROR(VLOOKUP(AK639,Table33[#All],4,FALSE),"")</f>
        <v/>
      </c>
      <c r="AK639">
        <f t="shared" si="139"/>
        <v>0</v>
      </c>
    </row>
    <row r="640" spans="23:37" x14ac:dyDescent="0.25">
      <c r="W640" t="str">
        <f t="shared" si="140"/>
        <v/>
      </c>
      <c r="X640" t="str">
        <f t="shared" si="132"/>
        <v/>
      </c>
      <c r="Y640" t="str">
        <f t="shared" si="133"/>
        <v/>
      </c>
      <c r="Z640" t="str">
        <f t="shared" si="134"/>
        <v/>
      </c>
      <c r="AA640" t="str">
        <f t="shared" si="135"/>
        <v/>
      </c>
      <c r="AB640" t="str">
        <f>IFERROR(VLOOKUP(AK640,Table33[#All],2,FALSE),"")</f>
        <v/>
      </c>
      <c r="AC640" t="str">
        <f t="shared" ref="AC640:AC703" si="141">IFERROR(IF(B640="","",YEAR(D640)),"")</f>
        <v/>
      </c>
      <c r="AD640" t="str">
        <f t="shared" si="136"/>
        <v/>
      </c>
      <c r="AE640" t="str">
        <f>IF(B640="","",VLOOKUP(AD640,vlookup!$A$1:$B$12,2,FALSE))</f>
        <v/>
      </c>
      <c r="AF640" s="1" t="str">
        <f t="shared" si="137"/>
        <v/>
      </c>
      <c r="AG640" s="4" t="str">
        <f t="shared" si="138"/>
        <v/>
      </c>
      <c r="AH640" t="str">
        <f>IFERROR(VLOOKUP(AK640,Table33[#All],3,FALSE),"")</f>
        <v/>
      </c>
      <c r="AI640" t="str">
        <f>IFERROR(IF(AH640="enewsletters",IF(AF640+1&gt;VLOOKUP(AK640,Table33[#All],6,FALSE),VLOOKUP(AK640,Table33[#All],7,FALSE),VLOOKUP(AK640,Table33[#All],5,FALSE)),""),"")</f>
        <v/>
      </c>
      <c r="AJ640" t="str">
        <f>IFERROR(VLOOKUP(AK640,Table33[#All],4,FALSE),"")</f>
        <v/>
      </c>
      <c r="AK640">
        <f t="shared" si="139"/>
        <v>0</v>
      </c>
    </row>
    <row r="641" spans="23:37" x14ac:dyDescent="0.25">
      <c r="W641" t="str">
        <f t="shared" si="140"/>
        <v/>
      </c>
      <c r="X641" t="str">
        <f t="shared" si="132"/>
        <v/>
      </c>
      <c r="Y641" t="str">
        <f t="shared" si="133"/>
        <v/>
      </c>
      <c r="Z641" t="str">
        <f t="shared" si="134"/>
        <v/>
      </c>
      <c r="AA641" t="str">
        <f t="shared" si="135"/>
        <v/>
      </c>
      <c r="AB641" t="str">
        <f>IFERROR(VLOOKUP(AK641,Table33[#All],2,FALSE),"")</f>
        <v/>
      </c>
      <c r="AC641" t="str">
        <f t="shared" si="141"/>
        <v/>
      </c>
      <c r="AD641" t="str">
        <f t="shared" si="136"/>
        <v/>
      </c>
      <c r="AE641" t="str">
        <f>IF(B641="","",VLOOKUP(AD641,vlookup!$A$1:$B$12,2,FALSE))</f>
        <v/>
      </c>
      <c r="AF641" s="1" t="str">
        <f t="shared" si="137"/>
        <v/>
      </c>
      <c r="AG641" s="4" t="str">
        <f t="shared" si="138"/>
        <v/>
      </c>
      <c r="AH641" t="str">
        <f>IFERROR(VLOOKUP(AK641,Table33[#All],3,FALSE),"")</f>
        <v/>
      </c>
      <c r="AI641" t="str">
        <f>IFERROR(IF(AH641="enewsletters",IF(AF641+1&gt;VLOOKUP(AK641,Table33[#All],6,FALSE),VLOOKUP(AK641,Table33[#All],7,FALSE),VLOOKUP(AK641,Table33[#All],5,FALSE)),""),"")</f>
        <v/>
      </c>
      <c r="AJ641" t="str">
        <f>IFERROR(VLOOKUP(AK641,Table33[#All],4,FALSE),"")</f>
        <v/>
      </c>
      <c r="AK641">
        <f t="shared" si="139"/>
        <v>0</v>
      </c>
    </row>
    <row r="642" spans="23:37" x14ac:dyDescent="0.25">
      <c r="W642" t="str">
        <f t="shared" si="140"/>
        <v/>
      </c>
      <c r="X642" t="str">
        <f t="shared" si="132"/>
        <v/>
      </c>
      <c r="Y642" t="str">
        <f t="shared" si="133"/>
        <v/>
      </c>
      <c r="Z642" t="str">
        <f t="shared" si="134"/>
        <v/>
      </c>
      <c r="AA642" t="str">
        <f t="shared" si="135"/>
        <v/>
      </c>
      <c r="AB642" t="str">
        <f>IFERROR(VLOOKUP(AK642,Table33[#All],2,FALSE),"")</f>
        <v/>
      </c>
      <c r="AC642" t="str">
        <f t="shared" si="141"/>
        <v/>
      </c>
      <c r="AD642" t="str">
        <f t="shared" si="136"/>
        <v/>
      </c>
      <c r="AE642" t="str">
        <f>IF(B642="","",VLOOKUP(AD642,vlookup!$A$1:$B$12,2,FALSE))</f>
        <v/>
      </c>
      <c r="AF642" s="1" t="str">
        <f t="shared" si="137"/>
        <v/>
      </c>
      <c r="AG642" s="4" t="str">
        <f t="shared" si="138"/>
        <v/>
      </c>
      <c r="AH642" t="str">
        <f>IFERROR(VLOOKUP(AK642,Table33[#All],3,FALSE),"")</f>
        <v/>
      </c>
      <c r="AI642" t="str">
        <f>IFERROR(IF(AH642="enewsletters",IF(AF642+1&gt;VLOOKUP(AK642,Table33[#All],6,FALSE),VLOOKUP(AK642,Table33[#All],7,FALSE),VLOOKUP(AK642,Table33[#All],5,FALSE)),""),"")</f>
        <v/>
      </c>
      <c r="AJ642" t="str">
        <f>IFERROR(VLOOKUP(AK642,Table33[#All],4,FALSE),"")</f>
        <v/>
      </c>
      <c r="AK642">
        <f t="shared" si="139"/>
        <v>0</v>
      </c>
    </row>
    <row r="643" spans="23:37" x14ac:dyDescent="0.25">
      <c r="W643" t="str">
        <f t="shared" si="140"/>
        <v/>
      </c>
      <c r="X643" t="str">
        <f t="shared" si="132"/>
        <v/>
      </c>
      <c r="Y643" t="str">
        <f t="shared" si="133"/>
        <v/>
      </c>
      <c r="Z643" t="str">
        <f t="shared" si="134"/>
        <v/>
      </c>
      <c r="AA643" t="str">
        <f t="shared" si="135"/>
        <v/>
      </c>
      <c r="AB643" t="str">
        <f>IFERROR(VLOOKUP(AK643,Table33[#All],2,FALSE),"")</f>
        <v/>
      </c>
      <c r="AC643" t="str">
        <f t="shared" si="141"/>
        <v/>
      </c>
      <c r="AD643" t="str">
        <f t="shared" si="136"/>
        <v/>
      </c>
      <c r="AE643" t="str">
        <f>IF(B643="","",VLOOKUP(AD643,vlookup!$A$1:$B$12,2,FALSE))</f>
        <v/>
      </c>
      <c r="AF643" s="1" t="str">
        <f t="shared" si="137"/>
        <v/>
      </c>
      <c r="AG643" s="4" t="str">
        <f t="shared" si="138"/>
        <v/>
      </c>
      <c r="AH643" t="str">
        <f>IFERROR(VLOOKUP(AK643,Table33[#All],3,FALSE),"")</f>
        <v/>
      </c>
      <c r="AI643" t="str">
        <f>IFERROR(IF(AH643="enewsletters",IF(AF643+1&gt;VLOOKUP(AK643,Table33[#All],6,FALSE),VLOOKUP(AK643,Table33[#All],7,FALSE),VLOOKUP(AK643,Table33[#All],5,FALSE)),""),"")</f>
        <v/>
      </c>
      <c r="AJ643" t="str">
        <f>IFERROR(VLOOKUP(AK643,Table33[#All],4,FALSE),"")</f>
        <v/>
      </c>
      <c r="AK643">
        <f t="shared" si="139"/>
        <v>0</v>
      </c>
    </row>
    <row r="644" spans="23:37" x14ac:dyDescent="0.25">
      <c r="W644" t="str">
        <f t="shared" si="140"/>
        <v/>
      </c>
      <c r="X644" t="str">
        <f t="shared" si="132"/>
        <v/>
      </c>
      <c r="Y644" t="str">
        <f t="shared" si="133"/>
        <v/>
      </c>
      <c r="Z644" t="str">
        <f t="shared" si="134"/>
        <v/>
      </c>
      <c r="AA644" t="str">
        <f t="shared" si="135"/>
        <v/>
      </c>
      <c r="AB644" t="str">
        <f>IFERROR(VLOOKUP(AK644,Table33[#All],2,FALSE),"")</f>
        <v/>
      </c>
      <c r="AC644" t="str">
        <f t="shared" si="141"/>
        <v/>
      </c>
      <c r="AD644" t="str">
        <f t="shared" si="136"/>
        <v/>
      </c>
      <c r="AE644" t="str">
        <f>IF(B644="","",VLOOKUP(AD644,vlookup!$A$1:$B$12,2,FALSE))</f>
        <v/>
      </c>
      <c r="AF644" s="1" t="str">
        <f t="shared" si="137"/>
        <v/>
      </c>
      <c r="AG644" s="4" t="str">
        <f t="shared" si="138"/>
        <v/>
      </c>
      <c r="AH644" t="str">
        <f>IFERROR(VLOOKUP(AK644,Table33[#All],3,FALSE),"")</f>
        <v/>
      </c>
      <c r="AI644" t="str">
        <f>IFERROR(IF(AH644="enewsletters",IF(AF644+1&gt;VLOOKUP(AK644,Table33[#All],6,FALSE),VLOOKUP(AK644,Table33[#All],7,FALSE),VLOOKUP(AK644,Table33[#All],5,FALSE)),""),"")</f>
        <v/>
      </c>
      <c r="AJ644" t="str">
        <f>IFERROR(VLOOKUP(AK644,Table33[#All],4,FALSE),"")</f>
        <v/>
      </c>
      <c r="AK644">
        <f t="shared" si="139"/>
        <v>0</v>
      </c>
    </row>
    <row r="645" spans="23:37" x14ac:dyDescent="0.25">
      <c r="W645" t="str">
        <f t="shared" si="140"/>
        <v/>
      </c>
      <c r="X645" t="str">
        <f t="shared" si="132"/>
        <v/>
      </c>
      <c r="Y645" t="str">
        <f t="shared" si="133"/>
        <v/>
      </c>
      <c r="Z645" t="str">
        <f t="shared" si="134"/>
        <v/>
      </c>
      <c r="AA645" t="str">
        <f t="shared" si="135"/>
        <v/>
      </c>
      <c r="AB645" t="str">
        <f>IFERROR(VLOOKUP(AK645,Table33[#All],2,FALSE),"")</f>
        <v/>
      </c>
      <c r="AC645" t="str">
        <f t="shared" si="141"/>
        <v/>
      </c>
      <c r="AD645" t="str">
        <f t="shared" si="136"/>
        <v/>
      </c>
      <c r="AE645" t="str">
        <f>IF(B645="","",VLOOKUP(AD645,vlookup!$A$1:$B$12,2,FALSE))</f>
        <v/>
      </c>
      <c r="AF645" s="1" t="str">
        <f t="shared" si="137"/>
        <v/>
      </c>
      <c r="AG645" s="4" t="str">
        <f t="shared" si="138"/>
        <v/>
      </c>
      <c r="AH645" t="str">
        <f>IFERROR(VLOOKUP(AK645,Table33[#All],3,FALSE),"")</f>
        <v/>
      </c>
      <c r="AI645" t="str">
        <f>IFERROR(IF(AH645="enewsletters",IF(AF645+1&gt;VLOOKUP(AK645,Table33[#All],6,FALSE),VLOOKUP(AK645,Table33[#All],7,FALSE),VLOOKUP(AK645,Table33[#All],5,FALSE)),""),"")</f>
        <v/>
      </c>
      <c r="AJ645" t="str">
        <f>IFERROR(VLOOKUP(AK645,Table33[#All],4,FALSE),"")</f>
        <v/>
      </c>
      <c r="AK645">
        <f t="shared" si="139"/>
        <v>0</v>
      </c>
    </row>
    <row r="646" spans="23:37" x14ac:dyDescent="0.25">
      <c r="W646" t="str">
        <f t="shared" si="140"/>
        <v/>
      </c>
      <c r="X646" t="str">
        <f t="shared" si="132"/>
        <v/>
      </c>
      <c r="Y646" t="str">
        <f t="shared" si="133"/>
        <v/>
      </c>
      <c r="Z646" t="str">
        <f t="shared" si="134"/>
        <v/>
      </c>
      <c r="AA646" t="str">
        <f t="shared" si="135"/>
        <v/>
      </c>
      <c r="AB646" t="str">
        <f>IFERROR(VLOOKUP(AK646,Table33[#All],2,FALSE),"")</f>
        <v/>
      </c>
      <c r="AC646" t="str">
        <f t="shared" si="141"/>
        <v/>
      </c>
      <c r="AD646" t="str">
        <f t="shared" si="136"/>
        <v/>
      </c>
      <c r="AE646" t="str">
        <f>IF(B646="","",VLOOKUP(AD646,vlookup!$A$1:$B$12,2,FALSE))</f>
        <v/>
      </c>
      <c r="AF646" s="1" t="str">
        <f t="shared" si="137"/>
        <v/>
      </c>
      <c r="AG646" s="4" t="str">
        <f t="shared" si="138"/>
        <v/>
      </c>
      <c r="AH646" t="str">
        <f>IFERROR(VLOOKUP(AK646,Table33[#All],3,FALSE),"")</f>
        <v/>
      </c>
      <c r="AI646" t="str">
        <f>IFERROR(IF(AH646="enewsletters",IF(AF646+1&gt;VLOOKUP(AK646,Table33[#All],6,FALSE),VLOOKUP(AK646,Table33[#All],7,FALSE),VLOOKUP(AK646,Table33[#All],5,FALSE)),""),"")</f>
        <v/>
      </c>
      <c r="AJ646" t="str">
        <f>IFERROR(VLOOKUP(AK646,Table33[#All],4,FALSE),"")</f>
        <v/>
      </c>
      <c r="AK646">
        <f t="shared" si="139"/>
        <v>0</v>
      </c>
    </row>
    <row r="647" spans="23:37" x14ac:dyDescent="0.25">
      <c r="W647" t="str">
        <f t="shared" si="140"/>
        <v/>
      </c>
      <c r="X647" t="str">
        <f t="shared" si="132"/>
        <v/>
      </c>
      <c r="Y647" t="str">
        <f t="shared" si="133"/>
        <v/>
      </c>
      <c r="Z647" t="str">
        <f t="shared" si="134"/>
        <v/>
      </c>
      <c r="AA647" t="str">
        <f t="shared" si="135"/>
        <v/>
      </c>
      <c r="AB647" t="str">
        <f>IFERROR(VLOOKUP(AK647,Table33[#All],2,FALSE),"")</f>
        <v/>
      </c>
      <c r="AC647" t="str">
        <f t="shared" si="141"/>
        <v/>
      </c>
      <c r="AD647" t="str">
        <f t="shared" si="136"/>
        <v/>
      </c>
      <c r="AE647" t="str">
        <f>IF(B647="","",VLOOKUP(AD647,vlookup!$A$1:$B$12,2,FALSE))</f>
        <v/>
      </c>
      <c r="AF647" s="1" t="str">
        <f t="shared" si="137"/>
        <v/>
      </c>
      <c r="AG647" s="4" t="str">
        <f t="shared" si="138"/>
        <v/>
      </c>
      <c r="AH647" t="str">
        <f>IFERROR(VLOOKUP(AK647,Table33[#All],3,FALSE),"")</f>
        <v/>
      </c>
      <c r="AI647" t="str">
        <f>IFERROR(IF(AH647="enewsletters",IF(AF647+1&gt;VLOOKUP(AK647,Table33[#All],6,FALSE),VLOOKUP(AK647,Table33[#All],7,FALSE),VLOOKUP(AK647,Table33[#All],5,FALSE)),""),"")</f>
        <v/>
      </c>
      <c r="AJ647" t="str">
        <f>IFERROR(VLOOKUP(AK647,Table33[#All],4,FALSE),"")</f>
        <v/>
      </c>
      <c r="AK647">
        <f t="shared" si="139"/>
        <v>0</v>
      </c>
    </row>
    <row r="648" spans="23:37" x14ac:dyDescent="0.25">
      <c r="W648" t="str">
        <f t="shared" si="140"/>
        <v/>
      </c>
      <c r="X648" t="str">
        <f t="shared" si="132"/>
        <v/>
      </c>
      <c r="Y648" t="str">
        <f t="shared" si="133"/>
        <v/>
      </c>
      <c r="Z648" t="str">
        <f t="shared" si="134"/>
        <v/>
      </c>
      <c r="AA648" t="str">
        <f t="shared" si="135"/>
        <v/>
      </c>
      <c r="AB648" t="str">
        <f>IFERROR(VLOOKUP(AK648,Table33[#All],2,FALSE),"")</f>
        <v/>
      </c>
      <c r="AC648" t="str">
        <f t="shared" si="141"/>
        <v/>
      </c>
      <c r="AD648" t="str">
        <f t="shared" si="136"/>
        <v/>
      </c>
      <c r="AE648" t="str">
        <f>IF(B648="","",VLOOKUP(AD648,vlookup!$A$1:$B$12,2,FALSE))</f>
        <v/>
      </c>
      <c r="AF648" s="1" t="str">
        <f t="shared" si="137"/>
        <v/>
      </c>
      <c r="AG648" s="4" t="str">
        <f t="shared" si="138"/>
        <v/>
      </c>
      <c r="AH648" t="str">
        <f>IFERROR(VLOOKUP(AK648,Table33[#All],3,FALSE),"")</f>
        <v/>
      </c>
      <c r="AI648" t="str">
        <f>IFERROR(IF(AH648="enewsletters",IF(AF648+1&gt;VLOOKUP(AK648,Table33[#All],6,FALSE),VLOOKUP(AK648,Table33[#All],7,FALSE),VLOOKUP(AK648,Table33[#All],5,FALSE)),""),"")</f>
        <v/>
      </c>
      <c r="AJ648" t="str">
        <f>IFERROR(VLOOKUP(AK648,Table33[#All],4,FALSE),"")</f>
        <v/>
      </c>
      <c r="AK648">
        <f t="shared" si="139"/>
        <v>0</v>
      </c>
    </row>
    <row r="649" spans="23:37" x14ac:dyDescent="0.25">
      <c r="W649" t="str">
        <f t="shared" si="140"/>
        <v/>
      </c>
      <c r="X649" t="str">
        <f t="shared" si="132"/>
        <v/>
      </c>
      <c r="Y649" t="str">
        <f t="shared" si="133"/>
        <v/>
      </c>
      <c r="Z649" t="str">
        <f t="shared" si="134"/>
        <v/>
      </c>
      <c r="AA649" t="str">
        <f t="shared" si="135"/>
        <v/>
      </c>
      <c r="AB649" t="str">
        <f>IFERROR(VLOOKUP(AK649,Table33[#All],2,FALSE),"")</f>
        <v/>
      </c>
      <c r="AC649" t="str">
        <f t="shared" si="141"/>
        <v/>
      </c>
      <c r="AD649" t="str">
        <f t="shared" si="136"/>
        <v/>
      </c>
      <c r="AE649" t="str">
        <f>IF(B649="","",VLOOKUP(AD649,vlookup!$A$1:$B$12,2,FALSE))</f>
        <v/>
      </c>
      <c r="AF649" s="1" t="str">
        <f t="shared" si="137"/>
        <v/>
      </c>
      <c r="AG649" s="4" t="str">
        <f t="shared" si="138"/>
        <v/>
      </c>
      <c r="AH649" t="str">
        <f>IFERROR(VLOOKUP(AK649,Table33[#All],3,FALSE),"")</f>
        <v/>
      </c>
      <c r="AI649" t="str">
        <f>IFERROR(IF(AH649="enewsletters",IF(AF649+1&gt;VLOOKUP(AK649,Table33[#All],6,FALSE),VLOOKUP(AK649,Table33[#All],7,FALSE),VLOOKUP(AK649,Table33[#All],5,FALSE)),""),"")</f>
        <v/>
      </c>
      <c r="AJ649" t="str">
        <f>IFERROR(VLOOKUP(AK649,Table33[#All],4,FALSE),"")</f>
        <v/>
      </c>
      <c r="AK649">
        <f t="shared" si="139"/>
        <v>0</v>
      </c>
    </row>
    <row r="650" spans="23:37" x14ac:dyDescent="0.25">
      <c r="W650" t="str">
        <f t="shared" si="140"/>
        <v/>
      </c>
      <c r="X650" t="str">
        <f t="shared" si="132"/>
        <v/>
      </c>
      <c r="Y650" t="str">
        <f t="shared" si="133"/>
        <v/>
      </c>
      <c r="Z650" t="str">
        <f t="shared" si="134"/>
        <v/>
      </c>
      <c r="AA650" t="str">
        <f t="shared" si="135"/>
        <v/>
      </c>
      <c r="AB650" t="str">
        <f>IFERROR(VLOOKUP(AK650,Table33[#All],2,FALSE),"")</f>
        <v/>
      </c>
      <c r="AC650" t="str">
        <f t="shared" si="141"/>
        <v/>
      </c>
      <c r="AD650" t="str">
        <f t="shared" si="136"/>
        <v/>
      </c>
      <c r="AE650" t="str">
        <f>IF(B650="","",VLOOKUP(AD650,vlookup!$A$1:$B$12,2,FALSE))</f>
        <v/>
      </c>
      <c r="AF650" s="1" t="str">
        <f t="shared" si="137"/>
        <v/>
      </c>
      <c r="AG650" s="4" t="str">
        <f t="shared" si="138"/>
        <v/>
      </c>
      <c r="AH650" t="str">
        <f>IFERROR(VLOOKUP(AK650,Table33[#All],3,FALSE),"")</f>
        <v/>
      </c>
      <c r="AI650" t="str">
        <f>IFERROR(IF(AH650="enewsletters",IF(AF650+1&gt;VLOOKUP(AK650,Table33[#All],6,FALSE),VLOOKUP(AK650,Table33[#All],7,FALSE),VLOOKUP(AK650,Table33[#All],5,FALSE)),""),"")</f>
        <v/>
      </c>
      <c r="AJ650" t="str">
        <f>IFERROR(VLOOKUP(AK650,Table33[#All],4,FALSE),"")</f>
        <v/>
      </c>
      <c r="AK650">
        <f t="shared" si="139"/>
        <v>0</v>
      </c>
    </row>
    <row r="651" spans="23:37" x14ac:dyDescent="0.25">
      <c r="W651" t="str">
        <f t="shared" si="140"/>
        <v/>
      </c>
      <c r="X651" t="str">
        <f t="shared" si="132"/>
        <v/>
      </c>
      <c r="Y651" t="str">
        <f t="shared" si="133"/>
        <v/>
      </c>
      <c r="Z651" t="str">
        <f t="shared" si="134"/>
        <v/>
      </c>
      <c r="AA651" t="str">
        <f t="shared" si="135"/>
        <v/>
      </c>
      <c r="AB651" t="str">
        <f>IFERROR(VLOOKUP(AK651,Table33[#All],2,FALSE),"")</f>
        <v/>
      </c>
      <c r="AC651" t="str">
        <f t="shared" si="141"/>
        <v/>
      </c>
      <c r="AD651" t="str">
        <f t="shared" si="136"/>
        <v/>
      </c>
      <c r="AE651" t="str">
        <f>IF(B651="","",VLOOKUP(AD651,vlookup!$A$1:$B$12,2,FALSE))</f>
        <v/>
      </c>
      <c r="AF651" s="1" t="str">
        <f t="shared" si="137"/>
        <v/>
      </c>
      <c r="AG651" s="4" t="str">
        <f t="shared" si="138"/>
        <v/>
      </c>
      <c r="AH651" t="str">
        <f>IFERROR(VLOOKUP(AK651,Table33[#All],3,FALSE),"")</f>
        <v/>
      </c>
      <c r="AI651" t="str">
        <f>IFERROR(IF(AH651="enewsletters",IF(AF651+1&gt;VLOOKUP(AK651,Table33[#All],6,FALSE),VLOOKUP(AK651,Table33[#All],7,FALSE),VLOOKUP(AK651,Table33[#All],5,FALSE)),""),"")</f>
        <v/>
      </c>
      <c r="AJ651" t="str">
        <f>IFERROR(VLOOKUP(AK651,Table33[#All],4,FALSE),"")</f>
        <v/>
      </c>
      <c r="AK651">
        <f t="shared" si="139"/>
        <v>0</v>
      </c>
    </row>
    <row r="652" spans="23:37" x14ac:dyDescent="0.25">
      <c r="W652" t="str">
        <f t="shared" si="140"/>
        <v/>
      </c>
      <c r="X652" t="str">
        <f t="shared" si="132"/>
        <v/>
      </c>
      <c r="Y652" t="str">
        <f t="shared" si="133"/>
        <v/>
      </c>
      <c r="Z652" t="str">
        <f t="shared" si="134"/>
        <v/>
      </c>
      <c r="AA652" t="str">
        <f t="shared" si="135"/>
        <v/>
      </c>
      <c r="AB652" t="str">
        <f>IFERROR(VLOOKUP(AK652,Table33[#All],2,FALSE),"")</f>
        <v/>
      </c>
      <c r="AC652" t="str">
        <f t="shared" si="141"/>
        <v/>
      </c>
      <c r="AD652" t="str">
        <f t="shared" si="136"/>
        <v/>
      </c>
      <c r="AE652" t="str">
        <f>IF(B652="","",VLOOKUP(AD652,vlookup!$A$1:$B$12,2,FALSE))</f>
        <v/>
      </c>
      <c r="AF652" s="1" t="str">
        <f t="shared" si="137"/>
        <v/>
      </c>
      <c r="AG652" s="4" t="str">
        <f t="shared" si="138"/>
        <v/>
      </c>
      <c r="AH652" t="str">
        <f>IFERROR(VLOOKUP(AK652,Table33[#All],3,FALSE),"")</f>
        <v/>
      </c>
      <c r="AI652" t="str">
        <f>IFERROR(IF(AH652="enewsletters",IF(AF652+1&gt;VLOOKUP(AK652,Table33[#All],6,FALSE),VLOOKUP(AK652,Table33[#All],7,FALSE),VLOOKUP(AK652,Table33[#All],5,FALSE)),""),"")</f>
        <v/>
      </c>
      <c r="AJ652" t="str">
        <f>IFERROR(VLOOKUP(AK652,Table33[#All],4,FALSE),"")</f>
        <v/>
      </c>
      <c r="AK652">
        <f t="shared" si="139"/>
        <v>0</v>
      </c>
    </row>
    <row r="653" spans="23:37" x14ac:dyDescent="0.25">
      <c r="W653" t="str">
        <f t="shared" si="140"/>
        <v/>
      </c>
      <c r="X653" t="str">
        <f t="shared" si="132"/>
        <v/>
      </c>
      <c r="Y653" t="str">
        <f t="shared" si="133"/>
        <v/>
      </c>
      <c r="Z653" t="str">
        <f t="shared" si="134"/>
        <v/>
      </c>
      <c r="AA653" t="str">
        <f t="shared" si="135"/>
        <v/>
      </c>
      <c r="AB653" t="str">
        <f>IFERROR(VLOOKUP(AK653,Table33[#All],2,FALSE),"")</f>
        <v/>
      </c>
      <c r="AC653" t="str">
        <f t="shared" si="141"/>
        <v/>
      </c>
      <c r="AD653" t="str">
        <f t="shared" si="136"/>
        <v/>
      </c>
      <c r="AE653" t="str">
        <f>IF(B653="","",VLOOKUP(AD653,vlookup!$A$1:$B$12,2,FALSE))</f>
        <v/>
      </c>
      <c r="AF653" s="1" t="str">
        <f t="shared" si="137"/>
        <v/>
      </c>
      <c r="AG653" s="4" t="str">
        <f t="shared" si="138"/>
        <v/>
      </c>
      <c r="AH653" t="str">
        <f>IFERROR(VLOOKUP(AK653,Table33[#All],3,FALSE),"")</f>
        <v/>
      </c>
      <c r="AI653" t="str">
        <f>IFERROR(IF(AH653="enewsletters",IF(AF653+1&gt;VLOOKUP(AK653,Table33[#All],6,FALSE),VLOOKUP(AK653,Table33[#All],7,FALSE),VLOOKUP(AK653,Table33[#All],5,FALSE)),""),"")</f>
        <v/>
      </c>
      <c r="AJ653" t="str">
        <f>IFERROR(VLOOKUP(AK653,Table33[#All],4,FALSE),"")</f>
        <v/>
      </c>
      <c r="AK653">
        <f t="shared" si="139"/>
        <v>0</v>
      </c>
    </row>
    <row r="654" spans="23:37" x14ac:dyDescent="0.25">
      <c r="W654" t="str">
        <f t="shared" si="140"/>
        <v/>
      </c>
      <c r="X654" t="str">
        <f t="shared" si="132"/>
        <v/>
      </c>
      <c r="Y654" t="str">
        <f t="shared" si="133"/>
        <v/>
      </c>
      <c r="Z654" t="str">
        <f t="shared" si="134"/>
        <v/>
      </c>
      <c r="AA654" t="str">
        <f t="shared" si="135"/>
        <v/>
      </c>
      <c r="AB654" t="str">
        <f>IFERROR(VLOOKUP(AK654,Table33[#All],2,FALSE),"")</f>
        <v/>
      </c>
      <c r="AC654" t="str">
        <f t="shared" si="141"/>
        <v/>
      </c>
      <c r="AD654" t="str">
        <f t="shared" si="136"/>
        <v/>
      </c>
      <c r="AE654" t="str">
        <f>IF(B654="","",VLOOKUP(AD654,vlookup!$A$1:$B$12,2,FALSE))</f>
        <v/>
      </c>
      <c r="AF654" s="1" t="str">
        <f t="shared" si="137"/>
        <v/>
      </c>
      <c r="AG654" s="4" t="str">
        <f t="shared" si="138"/>
        <v/>
      </c>
      <c r="AH654" t="str">
        <f>IFERROR(VLOOKUP(AK654,Table33[#All],3,FALSE),"")</f>
        <v/>
      </c>
      <c r="AI654" t="str">
        <f>IFERROR(IF(AH654="enewsletters",IF(AF654+1&gt;VLOOKUP(AK654,Table33[#All],6,FALSE),VLOOKUP(AK654,Table33[#All],7,FALSE),VLOOKUP(AK654,Table33[#All],5,FALSE)),""),"")</f>
        <v/>
      </c>
      <c r="AJ654" t="str">
        <f>IFERROR(VLOOKUP(AK654,Table33[#All],4,FALSE),"")</f>
        <v/>
      </c>
      <c r="AK654">
        <f t="shared" si="139"/>
        <v>0</v>
      </c>
    </row>
    <row r="655" spans="23:37" x14ac:dyDescent="0.25">
      <c r="W655" t="str">
        <f t="shared" si="140"/>
        <v/>
      </c>
      <c r="X655" t="str">
        <f t="shared" si="132"/>
        <v/>
      </c>
      <c r="Y655" t="str">
        <f t="shared" si="133"/>
        <v/>
      </c>
      <c r="Z655" t="str">
        <f t="shared" si="134"/>
        <v/>
      </c>
      <c r="AA655" t="str">
        <f t="shared" si="135"/>
        <v/>
      </c>
      <c r="AB655" t="str">
        <f>IFERROR(VLOOKUP(AK655,Table33[#All],2,FALSE),"")</f>
        <v/>
      </c>
      <c r="AC655" t="str">
        <f t="shared" si="141"/>
        <v/>
      </c>
      <c r="AD655" t="str">
        <f t="shared" si="136"/>
        <v/>
      </c>
      <c r="AE655" t="str">
        <f>IF(B655="","",VLOOKUP(AD655,vlookup!$A$1:$B$12,2,FALSE))</f>
        <v/>
      </c>
      <c r="AF655" s="1" t="str">
        <f t="shared" si="137"/>
        <v/>
      </c>
      <c r="AG655" s="4" t="str">
        <f t="shared" si="138"/>
        <v/>
      </c>
      <c r="AH655" t="str">
        <f>IFERROR(VLOOKUP(AK655,Table33[#All],3,FALSE),"")</f>
        <v/>
      </c>
      <c r="AI655" t="str">
        <f>IFERROR(IF(AH655="enewsletters",IF(AF655+1&gt;VLOOKUP(AK655,Table33[#All],6,FALSE),VLOOKUP(AK655,Table33[#All],7,FALSE),VLOOKUP(AK655,Table33[#All],5,FALSE)),""),"")</f>
        <v/>
      </c>
      <c r="AJ655" t="str">
        <f>IFERROR(VLOOKUP(AK655,Table33[#All],4,FALSE),"")</f>
        <v/>
      </c>
      <c r="AK655">
        <f t="shared" si="139"/>
        <v>0</v>
      </c>
    </row>
    <row r="656" spans="23:37" x14ac:dyDescent="0.25">
      <c r="W656" t="str">
        <f t="shared" si="140"/>
        <v/>
      </c>
      <c r="X656" t="str">
        <f t="shared" si="132"/>
        <v/>
      </c>
      <c r="Y656" t="str">
        <f t="shared" si="133"/>
        <v/>
      </c>
      <c r="Z656" t="str">
        <f t="shared" si="134"/>
        <v/>
      </c>
      <c r="AA656" t="str">
        <f t="shared" si="135"/>
        <v/>
      </c>
      <c r="AB656" t="str">
        <f>IFERROR(VLOOKUP(AK656,Table33[#All],2,FALSE),"")</f>
        <v/>
      </c>
      <c r="AC656" t="str">
        <f t="shared" si="141"/>
        <v/>
      </c>
      <c r="AD656" t="str">
        <f t="shared" si="136"/>
        <v/>
      </c>
      <c r="AE656" t="str">
        <f>IF(B656="","",VLOOKUP(AD656,vlookup!$A$1:$B$12,2,FALSE))</f>
        <v/>
      </c>
      <c r="AF656" s="1" t="str">
        <f t="shared" si="137"/>
        <v/>
      </c>
      <c r="AG656" s="4" t="str">
        <f t="shared" si="138"/>
        <v/>
      </c>
      <c r="AH656" t="str">
        <f>IFERROR(VLOOKUP(AK656,Table33[#All],3,FALSE),"")</f>
        <v/>
      </c>
      <c r="AI656" t="str">
        <f>IFERROR(IF(AH656="enewsletters",IF(AF656+1&gt;VLOOKUP(AK656,Table33[#All],6,FALSE),VLOOKUP(AK656,Table33[#All],7,FALSE),VLOOKUP(AK656,Table33[#All],5,FALSE)),""),"")</f>
        <v/>
      </c>
      <c r="AJ656" t="str">
        <f>IFERROR(VLOOKUP(AK656,Table33[#All],4,FALSE),"")</f>
        <v/>
      </c>
      <c r="AK656">
        <f t="shared" si="139"/>
        <v>0</v>
      </c>
    </row>
    <row r="657" spans="23:37" x14ac:dyDescent="0.25">
      <c r="W657" t="str">
        <f t="shared" si="140"/>
        <v/>
      </c>
      <c r="X657" t="str">
        <f t="shared" si="132"/>
        <v/>
      </c>
      <c r="Y657" t="str">
        <f t="shared" si="133"/>
        <v/>
      </c>
      <c r="Z657" t="str">
        <f t="shared" si="134"/>
        <v/>
      </c>
      <c r="AA657" t="str">
        <f t="shared" si="135"/>
        <v/>
      </c>
      <c r="AB657" t="str">
        <f>IFERROR(VLOOKUP(AK657,Table33[#All],2,FALSE),"")</f>
        <v/>
      </c>
      <c r="AC657" t="str">
        <f t="shared" si="141"/>
        <v/>
      </c>
      <c r="AD657" t="str">
        <f t="shared" si="136"/>
        <v/>
      </c>
      <c r="AE657" t="str">
        <f>IF(B657="","",VLOOKUP(AD657,vlookup!$A$1:$B$12,2,FALSE))</f>
        <v/>
      </c>
      <c r="AF657" s="1" t="str">
        <f t="shared" si="137"/>
        <v/>
      </c>
      <c r="AG657" s="4" t="str">
        <f t="shared" si="138"/>
        <v/>
      </c>
      <c r="AH657" t="str">
        <f>IFERROR(VLOOKUP(AK657,Table33[#All],3,FALSE),"")</f>
        <v/>
      </c>
      <c r="AI657" t="str">
        <f>IFERROR(IF(AH657="enewsletters",IF(AF657+1&gt;VLOOKUP(AK657,Table33[#All],6,FALSE),VLOOKUP(AK657,Table33[#All],7,FALSE),VLOOKUP(AK657,Table33[#All],5,FALSE)),""),"")</f>
        <v/>
      </c>
      <c r="AJ657" t="str">
        <f>IFERROR(VLOOKUP(AK657,Table33[#All],4,FALSE),"")</f>
        <v/>
      </c>
      <c r="AK657">
        <f t="shared" si="139"/>
        <v>0</v>
      </c>
    </row>
    <row r="658" spans="23:37" x14ac:dyDescent="0.25">
      <c r="W658" t="str">
        <f t="shared" si="140"/>
        <v/>
      </c>
      <c r="X658" t="str">
        <f t="shared" si="132"/>
        <v/>
      </c>
      <c r="Y658" t="str">
        <f t="shared" si="133"/>
        <v/>
      </c>
      <c r="Z658" t="str">
        <f t="shared" si="134"/>
        <v/>
      </c>
      <c r="AA658" t="str">
        <f t="shared" si="135"/>
        <v/>
      </c>
      <c r="AB658" t="str">
        <f>IFERROR(VLOOKUP(AK658,Table33[#All],2,FALSE),"")</f>
        <v/>
      </c>
      <c r="AC658" t="str">
        <f t="shared" si="141"/>
        <v/>
      </c>
      <c r="AD658" t="str">
        <f t="shared" si="136"/>
        <v/>
      </c>
      <c r="AE658" t="str">
        <f>IF(B658="","",VLOOKUP(AD658,vlookup!$A$1:$B$12,2,FALSE))</f>
        <v/>
      </c>
      <c r="AF658" s="1" t="str">
        <f t="shared" si="137"/>
        <v/>
      </c>
      <c r="AG658" s="4" t="str">
        <f t="shared" si="138"/>
        <v/>
      </c>
      <c r="AH658" t="str">
        <f>IFERROR(VLOOKUP(AK658,Table33[#All],3,FALSE),"")</f>
        <v/>
      </c>
      <c r="AI658" t="str">
        <f>IFERROR(IF(AH658="enewsletters",IF(AF658+1&gt;VLOOKUP(AK658,Table33[#All],6,FALSE),VLOOKUP(AK658,Table33[#All],7,FALSE),VLOOKUP(AK658,Table33[#All],5,FALSE)),""),"")</f>
        <v/>
      </c>
      <c r="AJ658" t="str">
        <f>IFERROR(VLOOKUP(AK658,Table33[#All],4,FALSE),"")</f>
        <v/>
      </c>
      <c r="AK658">
        <f t="shared" si="139"/>
        <v>0</v>
      </c>
    </row>
    <row r="659" spans="23:37" x14ac:dyDescent="0.25">
      <c r="W659" t="str">
        <f t="shared" si="140"/>
        <v/>
      </c>
      <c r="X659" t="str">
        <f t="shared" si="132"/>
        <v/>
      </c>
      <c r="Y659" t="str">
        <f t="shared" si="133"/>
        <v/>
      </c>
      <c r="Z659" t="str">
        <f t="shared" si="134"/>
        <v/>
      </c>
      <c r="AA659" t="str">
        <f t="shared" si="135"/>
        <v/>
      </c>
      <c r="AB659" t="str">
        <f>IFERROR(VLOOKUP(AK659,Table33[#All],2,FALSE),"")</f>
        <v/>
      </c>
      <c r="AC659" t="str">
        <f t="shared" si="141"/>
        <v/>
      </c>
      <c r="AD659" t="str">
        <f t="shared" si="136"/>
        <v/>
      </c>
      <c r="AE659" t="str">
        <f>IF(B659="","",VLOOKUP(AD659,vlookup!$A$1:$B$12,2,FALSE))</f>
        <v/>
      </c>
      <c r="AF659" s="1" t="str">
        <f t="shared" si="137"/>
        <v/>
      </c>
      <c r="AG659" s="4" t="str">
        <f t="shared" si="138"/>
        <v/>
      </c>
      <c r="AH659" t="str">
        <f>IFERROR(VLOOKUP(AK659,Table33[#All],3,FALSE),"")</f>
        <v/>
      </c>
      <c r="AI659" t="str">
        <f>IFERROR(IF(AH659="enewsletters",IF(AF659+1&gt;VLOOKUP(AK659,Table33[#All],6,FALSE),VLOOKUP(AK659,Table33[#All],7,FALSE),VLOOKUP(AK659,Table33[#All],5,FALSE)),""),"")</f>
        <v/>
      </c>
      <c r="AJ659" t="str">
        <f>IFERROR(VLOOKUP(AK659,Table33[#All],4,FALSE),"")</f>
        <v/>
      </c>
      <c r="AK659">
        <f t="shared" si="139"/>
        <v>0</v>
      </c>
    </row>
    <row r="660" spans="23:37" x14ac:dyDescent="0.25">
      <c r="W660" t="str">
        <f t="shared" si="140"/>
        <v/>
      </c>
      <c r="X660" t="str">
        <f t="shared" si="132"/>
        <v/>
      </c>
      <c r="Y660" t="str">
        <f t="shared" si="133"/>
        <v/>
      </c>
      <c r="Z660" t="str">
        <f t="shared" si="134"/>
        <v/>
      </c>
      <c r="AA660" t="str">
        <f t="shared" si="135"/>
        <v/>
      </c>
      <c r="AB660" t="str">
        <f>IFERROR(VLOOKUP(AK660,Table33[#All],2,FALSE),"")</f>
        <v/>
      </c>
      <c r="AC660" t="str">
        <f t="shared" si="141"/>
        <v/>
      </c>
      <c r="AD660" t="str">
        <f t="shared" si="136"/>
        <v/>
      </c>
      <c r="AE660" t="str">
        <f>IF(B660="","",VLOOKUP(AD660,vlookup!$A$1:$B$12,2,FALSE))</f>
        <v/>
      </c>
      <c r="AF660" s="1" t="str">
        <f t="shared" si="137"/>
        <v/>
      </c>
      <c r="AG660" s="4" t="str">
        <f t="shared" si="138"/>
        <v/>
      </c>
      <c r="AH660" t="str">
        <f>IFERROR(VLOOKUP(AK660,Table33[#All],3,FALSE),"")</f>
        <v/>
      </c>
      <c r="AI660" t="str">
        <f>IFERROR(IF(AH660="enewsletters",IF(AF660+1&gt;VLOOKUP(AK660,Table33[#All],6,FALSE),VLOOKUP(AK660,Table33[#All],7,FALSE),VLOOKUP(AK660,Table33[#All],5,FALSE)),""),"")</f>
        <v/>
      </c>
      <c r="AJ660" t="str">
        <f>IFERROR(VLOOKUP(AK660,Table33[#All],4,FALSE),"")</f>
        <v/>
      </c>
      <c r="AK660">
        <f t="shared" si="139"/>
        <v>0</v>
      </c>
    </row>
    <row r="661" spans="23:37" x14ac:dyDescent="0.25">
      <c r="W661" t="str">
        <f t="shared" si="140"/>
        <v/>
      </c>
      <c r="X661" t="str">
        <f t="shared" si="132"/>
        <v/>
      </c>
      <c r="Y661" t="str">
        <f t="shared" si="133"/>
        <v/>
      </c>
      <c r="Z661" t="str">
        <f t="shared" si="134"/>
        <v/>
      </c>
      <c r="AA661" t="str">
        <f t="shared" si="135"/>
        <v/>
      </c>
      <c r="AB661" t="str">
        <f>IFERROR(VLOOKUP(AK661,Table33[#All],2,FALSE),"")</f>
        <v/>
      </c>
      <c r="AC661" t="str">
        <f t="shared" si="141"/>
        <v/>
      </c>
      <c r="AD661" t="str">
        <f t="shared" si="136"/>
        <v/>
      </c>
      <c r="AE661" t="str">
        <f>IF(B661="","",VLOOKUP(AD661,vlookup!$A$1:$B$12,2,FALSE))</f>
        <v/>
      </c>
      <c r="AF661" s="1" t="str">
        <f t="shared" si="137"/>
        <v/>
      </c>
      <c r="AG661" s="4" t="str">
        <f t="shared" si="138"/>
        <v/>
      </c>
      <c r="AH661" t="str">
        <f>IFERROR(VLOOKUP(AK661,Table33[#All],3,FALSE),"")</f>
        <v/>
      </c>
      <c r="AI661" t="str">
        <f>IFERROR(IF(AH661="enewsletters",IF(AF661+1&gt;VLOOKUP(AK661,Table33[#All],6,FALSE),VLOOKUP(AK661,Table33[#All],7,FALSE),VLOOKUP(AK661,Table33[#All],5,FALSE)),""),"")</f>
        <v/>
      </c>
      <c r="AJ661" t="str">
        <f>IFERROR(VLOOKUP(AK661,Table33[#All],4,FALSE),"")</f>
        <v/>
      </c>
      <c r="AK661">
        <f t="shared" si="139"/>
        <v>0</v>
      </c>
    </row>
    <row r="662" spans="23:37" x14ac:dyDescent="0.25">
      <c r="W662" t="str">
        <f t="shared" si="140"/>
        <v/>
      </c>
      <c r="X662" t="str">
        <f t="shared" si="132"/>
        <v/>
      </c>
      <c r="Y662" t="str">
        <f t="shared" si="133"/>
        <v/>
      </c>
      <c r="Z662" t="str">
        <f t="shared" si="134"/>
        <v/>
      </c>
      <c r="AA662" t="str">
        <f t="shared" si="135"/>
        <v/>
      </c>
      <c r="AB662" t="str">
        <f>IFERROR(VLOOKUP(AK662,Table33[#All],2,FALSE),"")</f>
        <v/>
      </c>
      <c r="AC662" t="str">
        <f t="shared" si="141"/>
        <v/>
      </c>
      <c r="AD662" t="str">
        <f t="shared" si="136"/>
        <v/>
      </c>
      <c r="AE662" t="str">
        <f>IF(B662="","",VLOOKUP(AD662,vlookup!$A$1:$B$12,2,FALSE))</f>
        <v/>
      </c>
      <c r="AF662" s="1" t="str">
        <f t="shared" si="137"/>
        <v/>
      </c>
      <c r="AG662" s="4" t="str">
        <f t="shared" si="138"/>
        <v/>
      </c>
      <c r="AH662" t="str">
        <f>IFERROR(VLOOKUP(AK662,Table33[#All],3,FALSE),"")</f>
        <v/>
      </c>
      <c r="AI662" t="str">
        <f>IFERROR(IF(AH662="enewsletters",IF(AF662+1&gt;VLOOKUP(AK662,Table33[#All],6,FALSE),VLOOKUP(AK662,Table33[#All],7,FALSE),VLOOKUP(AK662,Table33[#All],5,FALSE)),""),"")</f>
        <v/>
      </c>
      <c r="AJ662" t="str">
        <f>IFERROR(VLOOKUP(AK662,Table33[#All],4,FALSE),"")</f>
        <v/>
      </c>
      <c r="AK662">
        <f t="shared" si="139"/>
        <v>0</v>
      </c>
    </row>
    <row r="663" spans="23:37" x14ac:dyDescent="0.25">
      <c r="W663" t="str">
        <f t="shared" si="140"/>
        <v/>
      </c>
      <c r="X663" t="str">
        <f t="shared" si="132"/>
        <v/>
      </c>
      <c r="Y663" t="str">
        <f t="shared" si="133"/>
        <v/>
      </c>
      <c r="Z663" t="str">
        <f t="shared" si="134"/>
        <v/>
      </c>
      <c r="AA663" t="str">
        <f t="shared" si="135"/>
        <v/>
      </c>
      <c r="AB663" t="str">
        <f>IFERROR(VLOOKUP(AK663,Table33[#All],2,FALSE),"")</f>
        <v/>
      </c>
      <c r="AC663" t="str">
        <f t="shared" si="141"/>
        <v/>
      </c>
      <c r="AD663" t="str">
        <f t="shared" si="136"/>
        <v/>
      </c>
      <c r="AE663" t="str">
        <f>IF(B663="","",VLOOKUP(AD663,vlookup!$A$1:$B$12,2,FALSE))</f>
        <v/>
      </c>
      <c r="AF663" s="1" t="str">
        <f t="shared" si="137"/>
        <v/>
      </c>
      <c r="AG663" s="4" t="str">
        <f t="shared" si="138"/>
        <v/>
      </c>
      <c r="AH663" t="str">
        <f>IFERROR(VLOOKUP(AK663,Table33[#All],3,FALSE),"")</f>
        <v/>
      </c>
      <c r="AI663" t="str">
        <f>IFERROR(IF(AH663="enewsletters",IF(AF663+1&gt;VLOOKUP(AK663,Table33[#All],6,FALSE),VLOOKUP(AK663,Table33[#All],7,FALSE),VLOOKUP(AK663,Table33[#All],5,FALSE)),""),"")</f>
        <v/>
      </c>
      <c r="AJ663" t="str">
        <f>IFERROR(VLOOKUP(AK663,Table33[#All],4,FALSE),"")</f>
        <v/>
      </c>
      <c r="AK663">
        <f t="shared" si="139"/>
        <v>0</v>
      </c>
    </row>
    <row r="664" spans="23:37" x14ac:dyDescent="0.25">
      <c r="W664" t="str">
        <f t="shared" si="140"/>
        <v/>
      </c>
      <c r="X664" t="str">
        <f t="shared" si="132"/>
        <v/>
      </c>
      <c r="Y664" t="str">
        <f t="shared" si="133"/>
        <v/>
      </c>
      <c r="Z664" t="str">
        <f t="shared" si="134"/>
        <v/>
      </c>
      <c r="AA664" t="str">
        <f t="shared" si="135"/>
        <v/>
      </c>
      <c r="AB664" t="str">
        <f>IFERROR(VLOOKUP(AK664,Table33[#All],2,FALSE),"")</f>
        <v/>
      </c>
      <c r="AC664" t="str">
        <f t="shared" si="141"/>
        <v/>
      </c>
      <c r="AD664" t="str">
        <f t="shared" si="136"/>
        <v/>
      </c>
      <c r="AE664" t="str">
        <f>IF(B664="","",VLOOKUP(AD664,vlookup!$A$1:$B$12,2,FALSE))</f>
        <v/>
      </c>
      <c r="AF664" s="1" t="str">
        <f t="shared" si="137"/>
        <v/>
      </c>
      <c r="AG664" s="4" t="str">
        <f t="shared" si="138"/>
        <v/>
      </c>
      <c r="AH664" t="str">
        <f>IFERROR(VLOOKUP(AK664,Table33[#All],3,FALSE),"")</f>
        <v/>
      </c>
      <c r="AI664" t="str">
        <f>IFERROR(IF(AH664="enewsletters",IF(AF664+1&gt;VLOOKUP(AK664,Table33[#All],6,FALSE),VLOOKUP(AK664,Table33[#All],7,FALSE),VLOOKUP(AK664,Table33[#All],5,FALSE)),""),"")</f>
        <v/>
      </c>
      <c r="AJ664" t="str">
        <f>IFERROR(VLOOKUP(AK664,Table33[#All],4,FALSE),"")</f>
        <v/>
      </c>
      <c r="AK664">
        <f t="shared" si="139"/>
        <v>0</v>
      </c>
    </row>
    <row r="665" spans="23:37" x14ac:dyDescent="0.25">
      <c r="W665" t="str">
        <f t="shared" si="140"/>
        <v/>
      </c>
      <c r="X665" t="str">
        <f t="shared" si="132"/>
        <v/>
      </c>
      <c r="Y665" t="str">
        <f t="shared" si="133"/>
        <v/>
      </c>
      <c r="Z665" t="str">
        <f t="shared" si="134"/>
        <v/>
      </c>
      <c r="AA665" t="str">
        <f t="shared" si="135"/>
        <v/>
      </c>
      <c r="AB665" t="str">
        <f>IFERROR(VLOOKUP(AK665,Table33[#All],2,FALSE),"")</f>
        <v/>
      </c>
      <c r="AC665" t="str">
        <f t="shared" si="141"/>
        <v/>
      </c>
      <c r="AD665" t="str">
        <f t="shared" si="136"/>
        <v/>
      </c>
      <c r="AE665" t="str">
        <f>IF(B665="","",VLOOKUP(AD665,vlookup!$A$1:$B$12,2,FALSE))</f>
        <v/>
      </c>
      <c r="AF665" s="1" t="str">
        <f t="shared" si="137"/>
        <v/>
      </c>
      <c r="AG665" s="4" t="str">
        <f t="shared" si="138"/>
        <v/>
      </c>
      <c r="AH665" t="str">
        <f>IFERROR(VLOOKUP(AK665,Table33[#All],3,FALSE),"")</f>
        <v/>
      </c>
      <c r="AI665" t="str">
        <f>IFERROR(IF(AH665="enewsletters",IF(AF665+1&gt;VLOOKUP(AK665,Table33[#All],6,FALSE),VLOOKUP(AK665,Table33[#All],7,FALSE),VLOOKUP(AK665,Table33[#All],5,FALSE)),""),"")</f>
        <v/>
      </c>
      <c r="AJ665" t="str">
        <f>IFERROR(VLOOKUP(AK665,Table33[#All],4,FALSE),"")</f>
        <v/>
      </c>
      <c r="AK665">
        <f t="shared" si="139"/>
        <v>0</v>
      </c>
    </row>
    <row r="666" spans="23:37" x14ac:dyDescent="0.25">
      <c r="W666" t="str">
        <f t="shared" si="140"/>
        <v/>
      </c>
      <c r="X666" t="str">
        <f t="shared" si="132"/>
        <v/>
      </c>
      <c r="Y666" t="str">
        <f t="shared" si="133"/>
        <v/>
      </c>
      <c r="Z666" t="str">
        <f t="shared" si="134"/>
        <v/>
      </c>
      <c r="AA666" t="str">
        <f t="shared" si="135"/>
        <v/>
      </c>
      <c r="AB666" t="str">
        <f>IFERROR(VLOOKUP(AK666,Table33[#All],2,FALSE),"")</f>
        <v/>
      </c>
      <c r="AC666" t="str">
        <f t="shared" si="141"/>
        <v/>
      </c>
      <c r="AD666" t="str">
        <f t="shared" si="136"/>
        <v/>
      </c>
      <c r="AE666" t="str">
        <f>IF(B666="","",VLOOKUP(AD666,vlookup!$A$1:$B$12,2,FALSE))</f>
        <v/>
      </c>
      <c r="AF666" s="1" t="str">
        <f t="shared" si="137"/>
        <v/>
      </c>
      <c r="AG666" s="4" t="str">
        <f t="shared" si="138"/>
        <v/>
      </c>
      <c r="AH666" t="str">
        <f>IFERROR(VLOOKUP(AK666,Table33[#All],3,FALSE),"")</f>
        <v/>
      </c>
      <c r="AI666" t="str">
        <f>IFERROR(IF(AH666="enewsletters",IF(AF666+1&gt;VLOOKUP(AK666,Table33[#All],6,FALSE),VLOOKUP(AK666,Table33[#All],7,FALSE),VLOOKUP(AK666,Table33[#All],5,FALSE)),""),"")</f>
        <v/>
      </c>
      <c r="AJ666" t="str">
        <f>IFERROR(VLOOKUP(AK666,Table33[#All],4,FALSE),"")</f>
        <v/>
      </c>
      <c r="AK666">
        <f t="shared" si="139"/>
        <v>0</v>
      </c>
    </row>
    <row r="667" spans="23:37" x14ac:dyDescent="0.25">
      <c r="W667" t="str">
        <f t="shared" si="140"/>
        <v/>
      </c>
      <c r="X667" t="str">
        <f t="shared" si="132"/>
        <v/>
      </c>
      <c r="Y667" t="str">
        <f t="shared" si="133"/>
        <v/>
      </c>
      <c r="Z667" t="str">
        <f t="shared" si="134"/>
        <v/>
      </c>
      <c r="AA667" t="str">
        <f t="shared" si="135"/>
        <v/>
      </c>
      <c r="AB667" t="str">
        <f>IFERROR(VLOOKUP(AK667,Table33[#All],2,FALSE),"")</f>
        <v/>
      </c>
      <c r="AC667" t="str">
        <f t="shared" si="141"/>
        <v/>
      </c>
      <c r="AD667" t="str">
        <f t="shared" si="136"/>
        <v/>
      </c>
      <c r="AE667" t="str">
        <f>IF(B667="","",VLOOKUP(AD667,vlookup!$A$1:$B$12,2,FALSE))</f>
        <v/>
      </c>
      <c r="AF667" s="1" t="str">
        <f t="shared" si="137"/>
        <v/>
      </c>
      <c r="AG667" s="4" t="str">
        <f t="shared" si="138"/>
        <v/>
      </c>
      <c r="AH667" t="str">
        <f>IFERROR(VLOOKUP(AK667,Table33[#All],3,FALSE),"")</f>
        <v/>
      </c>
      <c r="AI667" t="str">
        <f>IFERROR(IF(AH667="enewsletters",IF(AF667+1&gt;VLOOKUP(AK667,Table33[#All],6,FALSE),VLOOKUP(AK667,Table33[#All],7,FALSE),VLOOKUP(AK667,Table33[#All],5,FALSE)),""),"")</f>
        <v/>
      </c>
      <c r="AJ667" t="str">
        <f>IFERROR(VLOOKUP(AK667,Table33[#All],4,FALSE),"")</f>
        <v/>
      </c>
      <c r="AK667">
        <f t="shared" si="139"/>
        <v>0</v>
      </c>
    </row>
    <row r="668" spans="23:37" x14ac:dyDescent="0.25">
      <c r="W668" t="str">
        <f t="shared" si="140"/>
        <v/>
      </c>
      <c r="X668" t="str">
        <f t="shared" si="132"/>
        <v/>
      </c>
      <c r="Y668" t="str">
        <f t="shared" si="133"/>
        <v/>
      </c>
      <c r="Z668" t="str">
        <f t="shared" si="134"/>
        <v/>
      </c>
      <c r="AA668" t="str">
        <f t="shared" si="135"/>
        <v/>
      </c>
      <c r="AB668" t="str">
        <f>IFERROR(VLOOKUP(AK668,Table33[#All],2,FALSE),"")</f>
        <v/>
      </c>
      <c r="AC668" t="str">
        <f t="shared" si="141"/>
        <v/>
      </c>
      <c r="AD668" t="str">
        <f t="shared" si="136"/>
        <v/>
      </c>
      <c r="AE668" t="str">
        <f>IF(B668="","",VLOOKUP(AD668,vlookup!$A$1:$B$12,2,FALSE))</f>
        <v/>
      </c>
      <c r="AF668" s="1" t="str">
        <f t="shared" si="137"/>
        <v/>
      </c>
      <c r="AG668" s="4" t="str">
        <f t="shared" si="138"/>
        <v/>
      </c>
      <c r="AH668" t="str">
        <f>IFERROR(VLOOKUP(AK668,Table33[#All],3,FALSE),"")</f>
        <v/>
      </c>
      <c r="AI668" t="str">
        <f>IFERROR(IF(AH668="enewsletters",IF(AF668+1&gt;VLOOKUP(AK668,Table33[#All],6,FALSE),VLOOKUP(AK668,Table33[#All],7,FALSE),VLOOKUP(AK668,Table33[#All],5,FALSE)),""),"")</f>
        <v/>
      </c>
      <c r="AJ668" t="str">
        <f>IFERROR(VLOOKUP(AK668,Table33[#All],4,FALSE),"")</f>
        <v/>
      </c>
      <c r="AK668">
        <f t="shared" si="139"/>
        <v>0</v>
      </c>
    </row>
    <row r="669" spans="23:37" x14ac:dyDescent="0.25">
      <c r="W669" t="str">
        <f t="shared" si="140"/>
        <v/>
      </c>
      <c r="X669" t="str">
        <f t="shared" si="132"/>
        <v/>
      </c>
      <c r="Y669" t="str">
        <f t="shared" si="133"/>
        <v/>
      </c>
      <c r="Z669" t="str">
        <f t="shared" si="134"/>
        <v/>
      </c>
      <c r="AA669" t="str">
        <f t="shared" si="135"/>
        <v/>
      </c>
      <c r="AB669" t="str">
        <f>IFERROR(VLOOKUP(AK669,Table33[#All],2,FALSE),"")</f>
        <v/>
      </c>
      <c r="AC669" t="str">
        <f t="shared" si="141"/>
        <v/>
      </c>
      <c r="AD669" t="str">
        <f t="shared" si="136"/>
        <v/>
      </c>
      <c r="AE669" t="str">
        <f>IF(B669="","",VLOOKUP(AD669,vlookup!$A$1:$B$12,2,FALSE))</f>
        <v/>
      </c>
      <c r="AF669" s="1" t="str">
        <f t="shared" si="137"/>
        <v/>
      </c>
      <c r="AG669" s="4" t="str">
        <f t="shared" si="138"/>
        <v/>
      </c>
      <c r="AH669" t="str">
        <f>IFERROR(VLOOKUP(AK669,Table33[#All],3,FALSE),"")</f>
        <v/>
      </c>
      <c r="AI669" t="str">
        <f>IFERROR(IF(AH669="enewsletters",IF(AF669+1&gt;VLOOKUP(AK669,Table33[#All],6,FALSE),VLOOKUP(AK669,Table33[#All],7,FALSE),VLOOKUP(AK669,Table33[#All],5,FALSE)),""),"")</f>
        <v/>
      </c>
      <c r="AJ669" t="str">
        <f>IFERROR(VLOOKUP(AK669,Table33[#All],4,FALSE),"")</f>
        <v/>
      </c>
      <c r="AK669">
        <f t="shared" si="139"/>
        <v>0</v>
      </c>
    </row>
    <row r="670" spans="23:37" x14ac:dyDescent="0.25">
      <c r="W670" t="str">
        <f t="shared" si="140"/>
        <v/>
      </c>
      <c r="X670" t="str">
        <f t="shared" si="132"/>
        <v/>
      </c>
      <c r="Y670" t="str">
        <f t="shared" si="133"/>
        <v/>
      </c>
      <c r="Z670" t="str">
        <f t="shared" si="134"/>
        <v/>
      </c>
      <c r="AA670" t="str">
        <f t="shared" si="135"/>
        <v/>
      </c>
      <c r="AB670" t="str">
        <f>IFERROR(VLOOKUP(AK670,Table33[#All],2,FALSE),"")</f>
        <v/>
      </c>
      <c r="AC670" t="str">
        <f t="shared" si="141"/>
        <v/>
      </c>
      <c r="AD670" t="str">
        <f t="shared" si="136"/>
        <v/>
      </c>
      <c r="AE670" t="str">
        <f>IF(B670="","",VLOOKUP(AD670,vlookup!$A$1:$B$12,2,FALSE))</f>
        <v/>
      </c>
      <c r="AF670" s="1" t="str">
        <f t="shared" si="137"/>
        <v/>
      </c>
      <c r="AG670" s="4" t="str">
        <f t="shared" si="138"/>
        <v/>
      </c>
      <c r="AH670" t="str">
        <f>IFERROR(VLOOKUP(AK670,Table33[#All],3,FALSE),"")</f>
        <v/>
      </c>
      <c r="AI670" t="str">
        <f>IFERROR(IF(AH670="enewsletters",IF(AF670+1&gt;VLOOKUP(AK670,Table33[#All],6,FALSE),VLOOKUP(AK670,Table33[#All],7,FALSE),VLOOKUP(AK670,Table33[#All],5,FALSE)),""),"")</f>
        <v/>
      </c>
      <c r="AJ670" t="str">
        <f>IFERROR(VLOOKUP(AK670,Table33[#All],4,FALSE),"")</f>
        <v/>
      </c>
      <c r="AK670">
        <f t="shared" si="139"/>
        <v>0</v>
      </c>
    </row>
    <row r="671" spans="23:37" x14ac:dyDescent="0.25">
      <c r="W671" t="str">
        <f t="shared" si="140"/>
        <v/>
      </c>
      <c r="X671" t="str">
        <f t="shared" si="132"/>
        <v/>
      </c>
      <c r="Y671" t="str">
        <f t="shared" si="133"/>
        <v/>
      </c>
      <c r="Z671" t="str">
        <f t="shared" si="134"/>
        <v/>
      </c>
      <c r="AA671" t="str">
        <f t="shared" si="135"/>
        <v/>
      </c>
      <c r="AB671" t="str">
        <f>IFERROR(VLOOKUP(AK671,Table33[#All],2,FALSE),"")</f>
        <v/>
      </c>
      <c r="AC671" t="str">
        <f t="shared" si="141"/>
        <v/>
      </c>
      <c r="AD671" t="str">
        <f t="shared" si="136"/>
        <v/>
      </c>
      <c r="AE671" t="str">
        <f>IF(B671="","",VLOOKUP(AD671,vlookup!$A$1:$B$12,2,FALSE))</f>
        <v/>
      </c>
      <c r="AF671" s="1" t="str">
        <f t="shared" si="137"/>
        <v/>
      </c>
      <c r="AG671" s="4" t="str">
        <f t="shared" si="138"/>
        <v/>
      </c>
      <c r="AH671" t="str">
        <f>IFERROR(VLOOKUP(AK671,Table33[#All],3,FALSE),"")</f>
        <v/>
      </c>
      <c r="AI671" t="str">
        <f>IFERROR(IF(AH671="enewsletters",IF(AF671+1&gt;VLOOKUP(AK671,Table33[#All],6,FALSE),VLOOKUP(AK671,Table33[#All],7,FALSE),VLOOKUP(AK671,Table33[#All],5,FALSE)),""),"")</f>
        <v/>
      </c>
      <c r="AJ671" t="str">
        <f>IFERROR(VLOOKUP(AK671,Table33[#All],4,FALSE),"")</f>
        <v/>
      </c>
      <c r="AK671">
        <f t="shared" si="139"/>
        <v>0</v>
      </c>
    </row>
    <row r="672" spans="23:37" x14ac:dyDescent="0.25">
      <c r="W672" t="str">
        <f t="shared" si="140"/>
        <v/>
      </c>
      <c r="X672" t="str">
        <f t="shared" si="132"/>
        <v/>
      </c>
      <c r="Y672" t="str">
        <f t="shared" si="133"/>
        <v/>
      </c>
      <c r="Z672" t="str">
        <f t="shared" si="134"/>
        <v/>
      </c>
      <c r="AA672" t="str">
        <f t="shared" si="135"/>
        <v/>
      </c>
      <c r="AB672" t="str">
        <f>IFERROR(VLOOKUP(AK672,Table33[#All],2,FALSE),"")</f>
        <v/>
      </c>
      <c r="AC672" t="str">
        <f t="shared" si="141"/>
        <v/>
      </c>
      <c r="AD672" t="str">
        <f t="shared" si="136"/>
        <v/>
      </c>
      <c r="AE672" t="str">
        <f>IF(B672="","",VLOOKUP(AD672,vlookup!$A$1:$B$12,2,FALSE))</f>
        <v/>
      </c>
      <c r="AF672" s="1" t="str">
        <f t="shared" si="137"/>
        <v/>
      </c>
      <c r="AG672" s="4" t="str">
        <f t="shared" si="138"/>
        <v/>
      </c>
      <c r="AH672" t="str">
        <f>IFERROR(VLOOKUP(AK672,Table33[#All],3,FALSE),"")</f>
        <v/>
      </c>
      <c r="AI672" t="str">
        <f>IFERROR(IF(AH672="enewsletters",IF(AF672+1&gt;VLOOKUP(AK672,Table33[#All],6,FALSE),VLOOKUP(AK672,Table33[#All],7,FALSE),VLOOKUP(AK672,Table33[#All],5,FALSE)),""),"")</f>
        <v/>
      </c>
      <c r="AJ672" t="str">
        <f>IFERROR(VLOOKUP(AK672,Table33[#All],4,FALSE),"")</f>
        <v/>
      </c>
      <c r="AK672">
        <f t="shared" si="139"/>
        <v>0</v>
      </c>
    </row>
    <row r="673" spans="23:37" x14ac:dyDescent="0.25">
      <c r="W673" t="str">
        <f t="shared" si="140"/>
        <v/>
      </c>
      <c r="X673" t="str">
        <f t="shared" si="132"/>
        <v/>
      </c>
      <c r="Y673" t="str">
        <f t="shared" si="133"/>
        <v/>
      </c>
      <c r="Z673" t="str">
        <f t="shared" si="134"/>
        <v/>
      </c>
      <c r="AA673" t="str">
        <f t="shared" si="135"/>
        <v/>
      </c>
      <c r="AB673" t="str">
        <f>IFERROR(VLOOKUP(AK673,Table33[#All],2,FALSE),"")</f>
        <v/>
      </c>
      <c r="AC673" t="str">
        <f t="shared" si="141"/>
        <v/>
      </c>
      <c r="AD673" t="str">
        <f t="shared" si="136"/>
        <v/>
      </c>
      <c r="AE673" t="str">
        <f>IF(B673="","",VLOOKUP(AD673,vlookup!$A$1:$B$12,2,FALSE))</f>
        <v/>
      </c>
      <c r="AF673" s="1" t="str">
        <f t="shared" si="137"/>
        <v/>
      </c>
      <c r="AG673" s="4" t="str">
        <f t="shared" si="138"/>
        <v/>
      </c>
      <c r="AH673" t="str">
        <f>IFERROR(VLOOKUP(AK673,Table33[#All],3,FALSE),"")</f>
        <v/>
      </c>
      <c r="AI673" t="str">
        <f>IFERROR(IF(AH673="enewsletters",IF(AF673+1&gt;VLOOKUP(AK673,Table33[#All],6,FALSE),VLOOKUP(AK673,Table33[#All],7,FALSE),VLOOKUP(AK673,Table33[#All],5,FALSE)),""),"")</f>
        <v/>
      </c>
      <c r="AJ673" t="str">
        <f>IFERROR(VLOOKUP(AK673,Table33[#All],4,FALSE),"")</f>
        <v/>
      </c>
      <c r="AK673">
        <f t="shared" si="139"/>
        <v>0</v>
      </c>
    </row>
    <row r="674" spans="23:37" x14ac:dyDescent="0.25">
      <c r="W674" t="str">
        <f t="shared" si="140"/>
        <v/>
      </c>
      <c r="X674" t="str">
        <f t="shared" si="132"/>
        <v/>
      </c>
      <c r="Y674" t="str">
        <f t="shared" si="133"/>
        <v/>
      </c>
      <c r="Z674" t="str">
        <f t="shared" si="134"/>
        <v/>
      </c>
      <c r="AA674" t="str">
        <f t="shared" si="135"/>
        <v/>
      </c>
      <c r="AB674" t="str">
        <f>IFERROR(VLOOKUP(AK674,Table33[#All],2,FALSE),"")</f>
        <v/>
      </c>
      <c r="AC674" t="str">
        <f t="shared" si="141"/>
        <v/>
      </c>
      <c r="AD674" t="str">
        <f t="shared" si="136"/>
        <v/>
      </c>
      <c r="AE674" t="str">
        <f>IF(B674="","",VLOOKUP(AD674,vlookup!$A$1:$B$12,2,FALSE))</f>
        <v/>
      </c>
      <c r="AF674" s="1" t="str">
        <f t="shared" si="137"/>
        <v/>
      </c>
      <c r="AG674" s="4" t="str">
        <f t="shared" si="138"/>
        <v/>
      </c>
      <c r="AH674" t="str">
        <f>IFERROR(VLOOKUP(AK674,Table33[#All],3,FALSE),"")</f>
        <v/>
      </c>
      <c r="AI674" t="str">
        <f>IFERROR(IF(AH674="enewsletters",IF(AF674+1&gt;VLOOKUP(AK674,Table33[#All],6,FALSE),VLOOKUP(AK674,Table33[#All],7,FALSE),VLOOKUP(AK674,Table33[#All],5,FALSE)),""),"")</f>
        <v/>
      </c>
      <c r="AJ674" t="str">
        <f>IFERROR(VLOOKUP(AK674,Table33[#All],4,FALSE),"")</f>
        <v/>
      </c>
      <c r="AK674">
        <f t="shared" si="139"/>
        <v>0</v>
      </c>
    </row>
    <row r="675" spans="23:37" x14ac:dyDescent="0.25">
      <c r="W675" t="str">
        <f t="shared" si="140"/>
        <v/>
      </c>
      <c r="X675" t="str">
        <f t="shared" si="132"/>
        <v/>
      </c>
      <c r="Y675" t="str">
        <f t="shared" si="133"/>
        <v/>
      </c>
      <c r="Z675" t="str">
        <f t="shared" si="134"/>
        <v/>
      </c>
      <c r="AA675" t="str">
        <f t="shared" si="135"/>
        <v/>
      </c>
      <c r="AB675" t="str">
        <f>IFERROR(VLOOKUP(AK675,Table33[#All],2,FALSE),"")</f>
        <v/>
      </c>
      <c r="AC675" t="str">
        <f t="shared" si="141"/>
        <v/>
      </c>
      <c r="AD675" t="str">
        <f t="shared" si="136"/>
        <v/>
      </c>
      <c r="AE675" t="str">
        <f>IF(B675="","",VLOOKUP(AD675,vlookup!$A$1:$B$12,2,FALSE))</f>
        <v/>
      </c>
      <c r="AF675" s="1" t="str">
        <f t="shared" si="137"/>
        <v/>
      </c>
      <c r="AG675" s="4" t="str">
        <f t="shared" si="138"/>
        <v/>
      </c>
      <c r="AH675" t="str">
        <f>IFERROR(VLOOKUP(AK675,Table33[#All],3,FALSE),"")</f>
        <v/>
      </c>
      <c r="AI675" t="str">
        <f>IFERROR(IF(AH675="enewsletters",IF(AF675+1&gt;VLOOKUP(AK675,Table33[#All],6,FALSE),VLOOKUP(AK675,Table33[#All],7,FALSE),VLOOKUP(AK675,Table33[#All],5,FALSE)),""),"")</f>
        <v/>
      </c>
      <c r="AJ675" t="str">
        <f>IFERROR(VLOOKUP(AK675,Table33[#All],4,FALSE),"")</f>
        <v/>
      </c>
      <c r="AK675">
        <f t="shared" si="139"/>
        <v>0</v>
      </c>
    </row>
    <row r="676" spans="23:37" x14ac:dyDescent="0.25">
      <c r="W676" t="str">
        <f t="shared" si="140"/>
        <v/>
      </c>
      <c r="X676" t="str">
        <f t="shared" si="132"/>
        <v/>
      </c>
      <c r="Y676" t="str">
        <f t="shared" si="133"/>
        <v/>
      </c>
      <c r="Z676" t="str">
        <f t="shared" si="134"/>
        <v/>
      </c>
      <c r="AA676" t="str">
        <f t="shared" si="135"/>
        <v/>
      </c>
      <c r="AB676" t="str">
        <f>IFERROR(VLOOKUP(AK676,Table33[#All],2,FALSE),"")</f>
        <v/>
      </c>
      <c r="AC676" t="str">
        <f t="shared" si="141"/>
        <v/>
      </c>
      <c r="AD676" t="str">
        <f t="shared" si="136"/>
        <v/>
      </c>
      <c r="AE676" t="str">
        <f>IF(B676="","",VLOOKUP(AD676,vlookup!$A$1:$B$12,2,FALSE))</f>
        <v/>
      </c>
      <c r="AF676" s="1" t="str">
        <f t="shared" si="137"/>
        <v/>
      </c>
      <c r="AG676" s="4" t="str">
        <f t="shared" si="138"/>
        <v/>
      </c>
      <c r="AH676" t="str">
        <f>IFERROR(VLOOKUP(AK676,Table33[#All],3,FALSE),"")</f>
        <v/>
      </c>
      <c r="AI676" t="str">
        <f>IFERROR(IF(AH676="enewsletters",IF(AF676+1&gt;VLOOKUP(AK676,Table33[#All],6,FALSE),VLOOKUP(AK676,Table33[#All],7,FALSE),VLOOKUP(AK676,Table33[#All],5,FALSE)),""),"")</f>
        <v/>
      </c>
      <c r="AJ676" t="str">
        <f>IFERROR(VLOOKUP(AK676,Table33[#All],4,FALSE),"")</f>
        <v/>
      </c>
      <c r="AK676">
        <f t="shared" si="139"/>
        <v>0</v>
      </c>
    </row>
    <row r="677" spans="23:37" x14ac:dyDescent="0.25">
      <c r="W677" t="str">
        <f t="shared" si="140"/>
        <v/>
      </c>
      <c r="X677" t="str">
        <f t="shared" si="132"/>
        <v/>
      </c>
      <c r="Y677" t="str">
        <f t="shared" si="133"/>
        <v/>
      </c>
      <c r="Z677" t="str">
        <f t="shared" si="134"/>
        <v/>
      </c>
      <c r="AA677" t="str">
        <f t="shared" si="135"/>
        <v/>
      </c>
      <c r="AB677" t="str">
        <f>IFERROR(VLOOKUP(AK677,Table33[#All],2,FALSE),"")</f>
        <v/>
      </c>
      <c r="AC677" t="str">
        <f t="shared" si="141"/>
        <v/>
      </c>
      <c r="AD677" t="str">
        <f t="shared" si="136"/>
        <v/>
      </c>
      <c r="AE677" t="str">
        <f>IF(B677="","",VLOOKUP(AD677,vlookup!$A$1:$B$12,2,FALSE))</f>
        <v/>
      </c>
      <c r="AF677" s="1" t="str">
        <f t="shared" si="137"/>
        <v/>
      </c>
      <c r="AG677" s="4" t="str">
        <f t="shared" si="138"/>
        <v/>
      </c>
      <c r="AH677" t="str">
        <f>IFERROR(VLOOKUP(AK677,Table33[#All],3,FALSE),"")</f>
        <v/>
      </c>
      <c r="AI677" t="str">
        <f>IFERROR(IF(AH677="enewsletters",IF(AF677+1&gt;VLOOKUP(AK677,Table33[#All],6,FALSE),VLOOKUP(AK677,Table33[#All],7,FALSE),VLOOKUP(AK677,Table33[#All],5,FALSE)),""),"")</f>
        <v/>
      </c>
      <c r="AJ677" t="str">
        <f>IFERROR(VLOOKUP(AK677,Table33[#All],4,FALSE),"")</f>
        <v/>
      </c>
      <c r="AK677">
        <f t="shared" si="139"/>
        <v>0</v>
      </c>
    </row>
    <row r="678" spans="23:37" x14ac:dyDescent="0.25">
      <c r="W678" t="str">
        <f t="shared" si="140"/>
        <v/>
      </c>
      <c r="X678" t="str">
        <f t="shared" si="132"/>
        <v/>
      </c>
      <c r="Y678" t="str">
        <f t="shared" si="133"/>
        <v/>
      </c>
      <c r="Z678" t="str">
        <f t="shared" si="134"/>
        <v/>
      </c>
      <c r="AA678" t="str">
        <f t="shared" si="135"/>
        <v/>
      </c>
      <c r="AB678" t="str">
        <f>IFERROR(VLOOKUP(AK678,Table33[#All],2,FALSE),"")</f>
        <v/>
      </c>
      <c r="AC678" t="str">
        <f t="shared" si="141"/>
        <v/>
      </c>
      <c r="AD678" t="str">
        <f t="shared" si="136"/>
        <v/>
      </c>
      <c r="AE678" t="str">
        <f>IF(B678="","",VLOOKUP(AD678,vlookup!$A$1:$B$12,2,FALSE))</f>
        <v/>
      </c>
      <c r="AF678" s="1" t="str">
        <f t="shared" si="137"/>
        <v/>
      </c>
      <c r="AG678" s="4" t="str">
        <f t="shared" si="138"/>
        <v/>
      </c>
      <c r="AH678" t="str">
        <f>IFERROR(VLOOKUP(AK678,Table33[#All],3,FALSE),"")</f>
        <v/>
      </c>
      <c r="AI678" t="str">
        <f>IFERROR(IF(AH678="enewsletters",IF(AF678+1&gt;VLOOKUP(AK678,Table33[#All],6,FALSE),VLOOKUP(AK678,Table33[#All],7,FALSE),VLOOKUP(AK678,Table33[#All],5,FALSE)),""),"")</f>
        <v/>
      </c>
      <c r="AJ678" t="str">
        <f>IFERROR(VLOOKUP(AK678,Table33[#All],4,FALSE),"")</f>
        <v/>
      </c>
      <c r="AK678">
        <f t="shared" si="139"/>
        <v>0</v>
      </c>
    </row>
    <row r="679" spans="23:37" x14ac:dyDescent="0.25">
      <c r="W679" t="str">
        <f t="shared" si="140"/>
        <v/>
      </c>
      <c r="X679" t="str">
        <f t="shared" si="132"/>
        <v/>
      </c>
      <c r="Y679" t="str">
        <f t="shared" si="133"/>
        <v/>
      </c>
      <c r="Z679" t="str">
        <f t="shared" si="134"/>
        <v/>
      </c>
      <c r="AA679" t="str">
        <f t="shared" si="135"/>
        <v/>
      </c>
      <c r="AB679" t="str">
        <f>IFERROR(VLOOKUP(AK679,Table33[#All],2,FALSE),"")</f>
        <v/>
      </c>
      <c r="AC679" t="str">
        <f t="shared" si="141"/>
        <v/>
      </c>
      <c r="AD679" t="str">
        <f t="shared" si="136"/>
        <v/>
      </c>
      <c r="AE679" t="str">
        <f>IF(B679="","",VLOOKUP(AD679,vlookup!$A$1:$B$12,2,FALSE))</f>
        <v/>
      </c>
      <c r="AF679" s="1" t="str">
        <f t="shared" si="137"/>
        <v/>
      </c>
      <c r="AG679" s="4" t="str">
        <f t="shared" si="138"/>
        <v/>
      </c>
      <c r="AH679" t="str">
        <f>IFERROR(VLOOKUP(AK679,Table33[#All],3,FALSE),"")</f>
        <v/>
      </c>
      <c r="AI679" t="str">
        <f>IFERROR(IF(AH679="enewsletters",IF(AF679+1&gt;VLOOKUP(AK679,Table33[#All],6,FALSE),VLOOKUP(AK679,Table33[#All],7,FALSE),VLOOKUP(AK679,Table33[#All],5,FALSE)),""),"")</f>
        <v/>
      </c>
      <c r="AJ679" t="str">
        <f>IFERROR(VLOOKUP(AK679,Table33[#All],4,FALSE),"")</f>
        <v/>
      </c>
      <c r="AK679">
        <f t="shared" si="139"/>
        <v>0</v>
      </c>
    </row>
    <row r="680" spans="23:37" x14ac:dyDescent="0.25">
      <c r="W680" t="str">
        <f t="shared" si="140"/>
        <v/>
      </c>
      <c r="X680" t="str">
        <f t="shared" si="132"/>
        <v/>
      </c>
      <c r="Y680" t="str">
        <f t="shared" si="133"/>
        <v/>
      </c>
      <c r="Z680" t="str">
        <f t="shared" si="134"/>
        <v/>
      </c>
      <c r="AA680" t="str">
        <f t="shared" si="135"/>
        <v/>
      </c>
      <c r="AB680" t="str">
        <f>IFERROR(VLOOKUP(AK680,Table33[#All],2,FALSE),"")</f>
        <v/>
      </c>
      <c r="AC680" t="str">
        <f t="shared" si="141"/>
        <v/>
      </c>
      <c r="AD680" t="str">
        <f t="shared" si="136"/>
        <v/>
      </c>
      <c r="AE680" t="str">
        <f>IF(B680="","",VLOOKUP(AD680,vlookup!$A$1:$B$12,2,FALSE))</f>
        <v/>
      </c>
      <c r="AF680" s="1" t="str">
        <f t="shared" si="137"/>
        <v/>
      </c>
      <c r="AG680" s="4" t="str">
        <f t="shared" si="138"/>
        <v/>
      </c>
      <c r="AH680" t="str">
        <f>IFERROR(VLOOKUP(AK680,Table33[#All],3,FALSE),"")</f>
        <v/>
      </c>
      <c r="AI680" t="str">
        <f>IFERROR(IF(AH680="enewsletters",IF(AF680+1&gt;VLOOKUP(AK680,Table33[#All],6,FALSE),VLOOKUP(AK680,Table33[#All],7,FALSE),VLOOKUP(AK680,Table33[#All],5,FALSE)),""),"")</f>
        <v/>
      </c>
      <c r="AJ680" t="str">
        <f>IFERROR(VLOOKUP(AK680,Table33[#All],4,FALSE),"")</f>
        <v/>
      </c>
      <c r="AK680">
        <f t="shared" si="139"/>
        <v>0</v>
      </c>
    </row>
    <row r="681" spans="23:37" x14ac:dyDescent="0.25">
      <c r="W681" t="str">
        <f t="shared" si="140"/>
        <v/>
      </c>
      <c r="X681" t="str">
        <f t="shared" si="132"/>
        <v/>
      </c>
      <c r="Y681" t="str">
        <f t="shared" si="133"/>
        <v/>
      </c>
      <c r="Z681" t="str">
        <f t="shared" si="134"/>
        <v/>
      </c>
      <c r="AA681" t="str">
        <f t="shared" si="135"/>
        <v/>
      </c>
      <c r="AB681" t="str">
        <f>IFERROR(VLOOKUP(AK681,Table33[#All],2,FALSE),"")</f>
        <v/>
      </c>
      <c r="AC681" t="str">
        <f t="shared" si="141"/>
        <v/>
      </c>
      <c r="AD681" t="str">
        <f t="shared" si="136"/>
        <v/>
      </c>
      <c r="AE681" t="str">
        <f>IF(B681="","",VLOOKUP(AD681,vlookup!$A$1:$B$12,2,FALSE))</f>
        <v/>
      </c>
      <c r="AF681" s="1" t="str">
        <f t="shared" si="137"/>
        <v/>
      </c>
      <c r="AG681" s="4" t="str">
        <f t="shared" si="138"/>
        <v/>
      </c>
      <c r="AH681" t="str">
        <f>IFERROR(VLOOKUP(AK681,Table33[#All],3,FALSE),"")</f>
        <v/>
      </c>
      <c r="AI681" t="str">
        <f>IFERROR(IF(AH681="enewsletters",IF(AF681+1&gt;VLOOKUP(AK681,Table33[#All],6,FALSE),VLOOKUP(AK681,Table33[#All],7,FALSE),VLOOKUP(AK681,Table33[#All],5,FALSE)),""),"")</f>
        <v/>
      </c>
      <c r="AJ681" t="str">
        <f>IFERROR(VLOOKUP(AK681,Table33[#All],4,FALSE),"")</f>
        <v/>
      </c>
      <c r="AK681">
        <f t="shared" si="139"/>
        <v>0</v>
      </c>
    </row>
    <row r="682" spans="23:37" x14ac:dyDescent="0.25">
      <c r="W682" t="str">
        <f t="shared" si="140"/>
        <v/>
      </c>
      <c r="X682" t="str">
        <f t="shared" si="132"/>
        <v/>
      </c>
      <c r="Y682" t="str">
        <f t="shared" si="133"/>
        <v/>
      </c>
      <c r="Z682" t="str">
        <f t="shared" si="134"/>
        <v/>
      </c>
      <c r="AA682" t="str">
        <f t="shared" si="135"/>
        <v/>
      </c>
      <c r="AB682" t="str">
        <f>IFERROR(VLOOKUP(AK682,Table33[#All],2,FALSE),"")</f>
        <v/>
      </c>
      <c r="AC682" t="str">
        <f t="shared" si="141"/>
        <v/>
      </c>
      <c r="AD682" t="str">
        <f t="shared" si="136"/>
        <v/>
      </c>
      <c r="AE682" t="str">
        <f>IF(B682="","",VLOOKUP(AD682,vlookup!$A$1:$B$12,2,FALSE))</f>
        <v/>
      </c>
      <c r="AF682" s="1" t="str">
        <f t="shared" si="137"/>
        <v/>
      </c>
      <c r="AG682" s="4" t="str">
        <f t="shared" si="138"/>
        <v/>
      </c>
      <c r="AH682" t="str">
        <f>IFERROR(VLOOKUP(AK682,Table33[#All],3,FALSE),"")</f>
        <v/>
      </c>
      <c r="AI682" t="str">
        <f>IFERROR(IF(AH682="enewsletters",IF(AF682+1&gt;VLOOKUP(AK682,Table33[#All],6,FALSE),VLOOKUP(AK682,Table33[#All],7,FALSE),VLOOKUP(AK682,Table33[#All],5,FALSE)),""),"")</f>
        <v/>
      </c>
      <c r="AJ682" t="str">
        <f>IFERROR(VLOOKUP(AK682,Table33[#All],4,FALSE),"")</f>
        <v/>
      </c>
      <c r="AK682">
        <f t="shared" si="139"/>
        <v>0</v>
      </c>
    </row>
    <row r="683" spans="23:37" x14ac:dyDescent="0.25">
      <c r="W683" t="str">
        <f t="shared" si="140"/>
        <v/>
      </c>
      <c r="X683" t="str">
        <f t="shared" si="132"/>
        <v/>
      </c>
      <c r="Y683" t="str">
        <f t="shared" si="133"/>
        <v/>
      </c>
      <c r="Z683" t="str">
        <f t="shared" si="134"/>
        <v/>
      </c>
      <c r="AA683" t="str">
        <f t="shared" si="135"/>
        <v/>
      </c>
      <c r="AB683" t="str">
        <f>IFERROR(VLOOKUP(AK683,Table33[#All],2,FALSE),"")</f>
        <v/>
      </c>
      <c r="AC683" t="str">
        <f t="shared" si="141"/>
        <v/>
      </c>
      <c r="AD683" t="str">
        <f t="shared" si="136"/>
        <v/>
      </c>
      <c r="AE683" t="str">
        <f>IF(B683="","",VLOOKUP(AD683,vlookup!$A$1:$B$12,2,FALSE))</f>
        <v/>
      </c>
      <c r="AF683" s="1" t="str">
        <f t="shared" si="137"/>
        <v/>
      </c>
      <c r="AG683" s="4" t="str">
        <f t="shared" si="138"/>
        <v/>
      </c>
      <c r="AH683" t="str">
        <f>IFERROR(VLOOKUP(AK683,Table33[#All],3,FALSE),"")</f>
        <v/>
      </c>
      <c r="AI683" t="str">
        <f>IFERROR(IF(AH683="enewsletters",IF(AF683+1&gt;VLOOKUP(AK683,Table33[#All],6,FALSE),VLOOKUP(AK683,Table33[#All],7,FALSE),VLOOKUP(AK683,Table33[#All],5,FALSE)),""),"")</f>
        <v/>
      </c>
      <c r="AJ683" t="str">
        <f>IFERROR(VLOOKUP(AK683,Table33[#All],4,FALSE),"")</f>
        <v/>
      </c>
      <c r="AK683">
        <f t="shared" si="139"/>
        <v>0</v>
      </c>
    </row>
    <row r="684" spans="23:37" x14ac:dyDescent="0.25">
      <c r="W684" t="str">
        <f t="shared" si="140"/>
        <v/>
      </c>
      <c r="X684" t="str">
        <f t="shared" si="132"/>
        <v/>
      </c>
      <c r="Y684" t="str">
        <f t="shared" si="133"/>
        <v/>
      </c>
      <c r="Z684" t="str">
        <f t="shared" si="134"/>
        <v/>
      </c>
      <c r="AA684" t="str">
        <f t="shared" si="135"/>
        <v/>
      </c>
      <c r="AB684" t="str">
        <f>IFERROR(VLOOKUP(AK684,Table33[#All],2,FALSE),"")</f>
        <v/>
      </c>
      <c r="AC684" t="str">
        <f t="shared" si="141"/>
        <v/>
      </c>
      <c r="AD684" t="str">
        <f t="shared" si="136"/>
        <v/>
      </c>
      <c r="AE684" t="str">
        <f>IF(B684="","",VLOOKUP(AD684,vlookup!$A$1:$B$12,2,FALSE))</f>
        <v/>
      </c>
      <c r="AF684" s="1" t="str">
        <f t="shared" si="137"/>
        <v/>
      </c>
      <c r="AG684" s="4" t="str">
        <f t="shared" si="138"/>
        <v/>
      </c>
      <c r="AH684" t="str">
        <f>IFERROR(VLOOKUP(AK684,Table33[#All],3,FALSE),"")</f>
        <v/>
      </c>
      <c r="AI684" t="str">
        <f>IFERROR(IF(AH684="enewsletters",IF(AF684+1&gt;VLOOKUP(AK684,Table33[#All],6,FALSE),VLOOKUP(AK684,Table33[#All],7,FALSE),VLOOKUP(AK684,Table33[#All],5,FALSE)),""),"")</f>
        <v/>
      </c>
      <c r="AJ684" t="str">
        <f>IFERROR(VLOOKUP(AK684,Table33[#All],4,FALSE),"")</f>
        <v/>
      </c>
      <c r="AK684">
        <f t="shared" si="139"/>
        <v>0</v>
      </c>
    </row>
    <row r="685" spans="23:37" x14ac:dyDescent="0.25">
      <c r="W685" t="str">
        <f t="shared" si="140"/>
        <v/>
      </c>
      <c r="X685" t="str">
        <f t="shared" si="132"/>
        <v/>
      </c>
      <c r="Y685" t="str">
        <f t="shared" si="133"/>
        <v/>
      </c>
      <c r="Z685" t="str">
        <f t="shared" si="134"/>
        <v/>
      </c>
      <c r="AA685" t="str">
        <f t="shared" si="135"/>
        <v/>
      </c>
      <c r="AB685" t="str">
        <f>IFERROR(VLOOKUP(AK685,Table33[#All],2,FALSE),"")</f>
        <v/>
      </c>
      <c r="AC685" t="str">
        <f t="shared" si="141"/>
        <v/>
      </c>
      <c r="AD685" t="str">
        <f t="shared" si="136"/>
        <v/>
      </c>
      <c r="AE685" t="str">
        <f>IF(B685="","",VLOOKUP(AD685,vlookup!$A$1:$B$12,2,FALSE))</f>
        <v/>
      </c>
      <c r="AF685" s="1" t="str">
        <f t="shared" si="137"/>
        <v/>
      </c>
      <c r="AG685" s="4" t="str">
        <f t="shared" si="138"/>
        <v/>
      </c>
      <c r="AH685" t="str">
        <f>IFERROR(VLOOKUP(AK685,Table33[#All],3,FALSE),"")</f>
        <v/>
      </c>
      <c r="AI685" t="str">
        <f>IFERROR(IF(AH685="enewsletters",IF(AF685+1&gt;VLOOKUP(AK685,Table33[#All],6,FALSE),VLOOKUP(AK685,Table33[#All],7,FALSE),VLOOKUP(AK685,Table33[#All],5,FALSE)),""),"")</f>
        <v/>
      </c>
      <c r="AJ685" t="str">
        <f>IFERROR(VLOOKUP(AK685,Table33[#All],4,FALSE),"")</f>
        <v/>
      </c>
      <c r="AK685">
        <f t="shared" si="139"/>
        <v>0</v>
      </c>
    </row>
    <row r="686" spans="23:37" x14ac:dyDescent="0.25">
      <c r="W686" t="str">
        <f t="shared" si="140"/>
        <v/>
      </c>
      <c r="X686" t="str">
        <f t="shared" si="132"/>
        <v/>
      </c>
      <c r="Y686" t="str">
        <f t="shared" si="133"/>
        <v/>
      </c>
      <c r="Z686" t="str">
        <f t="shared" si="134"/>
        <v/>
      </c>
      <c r="AA686" t="str">
        <f t="shared" si="135"/>
        <v/>
      </c>
      <c r="AB686" t="str">
        <f>IFERROR(VLOOKUP(AK686,Table33[#All],2,FALSE),"")</f>
        <v/>
      </c>
      <c r="AC686" t="str">
        <f t="shared" si="141"/>
        <v/>
      </c>
      <c r="AD686" t="str">
        <f t="shared" si="136"/>
        <v/>
      </c>
      <c r="AE686" t="str">
        <f>IF(B686="","",VLOOKUP(AD686,vlookup!$A$1:$B$12,2,FALSE))</f>
        <v/>
      </c>
      <c r="AF686" s="1" t="str">
        <f t="shared" si="137"/>
        <v/>
      </c>
      <c r="AG686" s="4" t="str">
        <f t="shared" si="138"/>
        <v/>
      </c>
      <c r="AH686" t="str">
        <f>IFERROR(VLOOKUP(AK686,Table33[#All],3,FALSE),"")</f>
        <v/>
      </c>
      <c r="AI686" t="str">
        <f>IFERROR(IF(AH686="enewsletters",IF(AF686+1&gt;VLOOKUP(AK686,Table33[#All],6,FALSE),VLOOKUP(AK686,Table33[#All],7,FALSE),VLOOKUP(AK686,Table33[#All],5,FALSE)),""),"")</f>
        <v/>
      </c>
      <c r="AJ686" t="str">
        <f>IFERROR(VLOOKUP(AK686,Table33[#All],4,FALSE),"")</f>
        <v/>
      </c>
      <c r="AK686">
        <f t="shared" si="139"/>
        <v>0</v>
      </c>
    </row>
    <row r="687" spans="23:37" x14ac:dyDescent="0.25">
      <c r="W687" t="str">
        <f t="shared" si="140"/>
        <v/>
      </c>
      <c r="X687" t="str">
        <f t="shared" si="132"/>
        <v/>
      </c>
      <c r="Y687" t="str">
        <f t="shared" si="133"/>
        <v/>
      </c>
      <c r="Z687" t="str">
        <f t="shared" si="134"/>
        <v/>
      </c>
      <c r="AA687" t="str">
        <f t="shared" si="135"/>
        <v/>
      </c>
      <c r="AB687" t="str">
        <f>IFERROR(VLOOKUP(AK687,Table33[#All],2,FALSE),"")</f>
        <v/>
      </c>
      <c r="AC687" t="str">
        <f t="shared" si="141"/>
        <v/>
      </c>
      <c r="AD687" t="str">
        <f t="shared" si="136"/>
        <v/>
      </c>
      <c r="AE687" t="str">
        <f>IF(B687="","",VLOOKUP(AD687,vlookup!$A$1:$B$12,2,FALSE))</f>
        <v/>
      </c>
      <c r="AF687" s="1" t="str">
        <f t="shared" si="137"/>
        <v/>
      </c>
      <c r="AG687" s="4" t="str">
        <f t="shared" si="138"/>
        <v/>
      </c>
      <c r="AH687" t="str">
        <f>IFERROR(VLOOKUP(AK687,Table33[#All],3,FALSE),"")</f>
        <v/>
      </c>
      <c r="AI687" t="str">
        <f>IFERROR(IF(AH687="enewsletters",IF(AF687+1&gt;VLOOKUP(AK687,Table33[#All],6,FALSE),VLOOKUP(AK687,Table33[#All],7,FALSE),VLOOKUP(AK687,Table33[#All],5,FALSE)),""),"")</f>
        <v/>
      </c>
      <c r="AJ687" t="str">
        <f>IFERROR(VLOOKUP(AK687,Table33[#All],4,FALSE),"")</f>
        <v/>
      </c>
      <c r="AK687">
        <f t="shared" si="139"/>
        <v>0</v>
      </c>
    </row>
    <row r="688" spans="23:37" x14ac:dyDescent="0.25">
      <c r="W688" t="str">
        <f t="shared" si="140"/>
        <v/>
      </c>
      <c r="X688" t="str">
        <f t="shared" si="132"/>
        <v/>
      </c>
      <c r="Y688" t="str">
        <f t="shared" si="133"/>
        <v/>
      </c>
      <c r="Z688" t="str">
        <f t="shared" si="134"/>
        <v/>
      </c>
      <c r="AA688" t="str">
        <f t="shared" si="135"/>
        <v/>
      </c>
      <c r="AB688" t="str">
        <f>IFERROR(VLOOKUP(AK688,Table33[#All],2,FALSE),"")</f>
        <v/>
      </c>
      <c r="AC688" t="str">
        <f t="shared" si="141"/>
        <v/>
      </c>
      <c r="AD688" t="str">
        <f t="shared" si="136"/>
        <v/>
      </c>
      <c r="AE688" t="str">
        <f>IF(B688="","",VLOOKUP(AD688,vlookup!$A$1:$B$12,2,FALSE))</f>
        <v/>
      </c>
      <c r="AF688" s="1" t="str">
        <f t="shared" si="137"/>
        <v/>
      </c>
      <c r="AG688" s="4" t="str">
        <f t="shared" si="138"/>
        <v/>
      </c>
      <c r="AH688" t="str">
        <f>IFERROR(VLOOKUP(AK688,Table33[#All],3,FALSE),"")</f>
        <v/>
      </c>
      <c r="AI688" t="str">
        <f>IFERROR(IF(AH688="enewsletters",IF(AF688+1&gt;VLOOKUP(AK688,Table33[#All],6,FALSE),VLOOKUP(AK688,Table33[#All],7,FALSE),VLOOKUP(AK688,Table33[#All],5,FALSE)),""),"")</f>
        <v/>
      </c>
      <c r="AJ688" t="str">
        <f>IFERROR(VLOOKUP(AK688,Table33[#All],4,FALSE),"")</f>
        <v/>
      </c>
      <c r="AK688">
        <f t="shared" si="139"/>
        <v>0</v>
      </c>
    </row>
    <row r="689" spans="23:37" x14ac:dyDescent="0.25">
      <c r="W689" t="str">
        <f t="shared" si="140"/>
        <v/>
      </c>
      <c r="X689" t="str">
        <f t="shared" si="132"/>
        <v/>
      </c>
      <c r="Y689" t="str">
        <f t="shared" si="133"/>
        <v/>
      </c>
      <c r="Z689" t="str">
        <f t="shared" si="134"/>
        <v/>
      </c>
      <c r="AA689" t="str">
        <f t="shared" si="135"/>
        <v/>
      </c>
      <c r="AB689" t="str">
        <f>IFERROR(VLOOKUP(AK689,Table33[#All],2,FALSE),"")</f>
        <v/>
      </c>
      <c r="AC689" t="str">
        <f t="shared" si="141"/>
        <v/>
      </c>
      <c r="AD689" t="str">
        <f t="shared" si="136"/>
        <v/>
      </c>
      <c r="AE689" t="str">
        <f>IF(B689="","",VLOOKUP(AD689,vlookup!$A$1:$B$12,2,FALSE))</f>
        <v/>
      </c>
      <c r="AF689" s="1" t="str">
        <f t="shared" si="137"/>
        <v/>
      </c>
      <c r="AG689" s="4" t="str">
        <f t="shared" si="138"/>
        <v/>
      </c>
      <c r="AH689" t="str">
        <f>IFERROR(VLOOKUP(AK689,Table33[#All],3,FALSE),"")</f>
        <v/>
      </c>
      <c r="AI689" t="str">
        <f>IFERROR(IF(AH689="enewsletters",IF(AF689+1&gt;VLOOKUP(AK689,Table33[#All],6,FALSE),VLOOKUP(AK689,Table33[#All],7,FALSE),VLOOKUP(AK689,Table33[#All],5,FALSE)),""),"")</f>
        <v/>
      </c>
      <c r="AJ689" t="str">
        <f>IFERROR(VLOOKUP(AK689,Table33[#All],4,FALSE),"")</f>
        <v/>
      </c>
      <c r="AK689">
        <f t="shared" si="139"/>
        <v>0</v>
      </c>
    </row>
    <row r="690" spans="23:37" x14ac:dyDescent="0.25">
      <c r="W690" t="str">
        <f t="shared" si="140"/>
        <v/>
      </c>
      <c r="X690" t="str">
        <f t="shared" si="132"/>
        <v/>
      </c>
      <c r="Y690" t="str">
        <f t="shared" si="133"/>
        <v/>
      </c>
      <c r="Z690" t="str">
        <f t="shared" si="134"/>
        <v/>
      </c>
      <c r="AA690" t="str">
        <f t="shared" si="135"/>
        <v/>
      </c>
      <c r="AB690" t="str">
        <f>IFERROR(VLOOKUP(AK690,Table33[#All],2,FALSE),"")</f>
        <v/>
      </c>
      <c r="AC690" t="str">
        <f t="shared" si="141"/>
        <v/>
      </c>
      <c r="AD690" t="str">
        <f t="shared" si="136"/>
        <v/>
      </c>
      <c r="AE690" t="str">
        <f>IF(B690="","",VLOOKUP(AD690,vlookup!$A$1:$B$12,2,FALSE))</f>
        <v/>
      </c>
      <c r="AF690" s="1" t="str">
        <f t="shared" si="137"/>
        <v/>
      </c>
      <c r="AG690" s="4" t="str">
        <f t="shared" si="138"/>
        <v/>
      </c>
      <c r="AH690" t="str">
        <f>IFERROR(VLOOKUP(AK690,Table33[#All],3,FALSE),"")</f>
        <v/>
      </c>
      <c r="AI690" t="str">
        <f>IFERROR(IF(AH690="enewsletters",IF(AF690+1&gt;VLOOKUP(AK690,Table33[#All],6,FALSE),VLOOKUP(AK690,Table33[#All],7,FALSE),VLOOKUP(AK690,Table33[#All],5,FALSE)),""),"")</f>
        <v/>
      </c>
      <c r="AJ690" t="str">
        <f>IFERROR(VLOOKUP(AK690,Table33[#All],4,FALSE),"")</f>
        <v/>
      </c>
      <c r="AK690">
        <f t="shared" si="139"/>
        <v>0</v>
      </c>
    </row>
    <row r="691" spans="23:37" x14ac:dyDescent="0.25">
      <c r="W691" t="str">
        <f t="shared" si="140"/>
        <v/>
      </c>
      <c r="X691" t="str">
        <f t="shared" si="132"/>
        <v/>
      </c>
      <c r="Y691" t="str">
        <f t="shared" si="133"/>
        <v/>
      </c>
      <c r="Z691" t="str">
        <f t="shared" si="134"/>
        <v/>
      </c>
      <c r="AA691" t="str">
        <f t="shared" si="135"/>
        <v/>
      </c>
      <c r="AB691" t="str">
        <f>IFERROR(VLOOKUP(AK691,Table33[#All],2,FALSE),"")</f>
        <v/>
      </c>
      <c r="AC691" t="str">
        <f t="shared" si="141"/>
        <v/>
      </c>
      <c r="AD691" t="str">
        <f t="shared" si="136"/>
        <v/>
      </c>
      <c r="AE691" t="str">
        <f>IF(B691="","",VLOOKUP(AD691,vlookup!$A$1:$B$12,2,FALSE))</f>
        <v/>
      </c>
      <c r="AF691" s="1" t="str">
        <f t="shared" si="137"/>
        <v/>
      </c>
      <c r="AG691" s="4" t="str">
        <f t="shared" si="138"/>
        <v/>
      </c>
      <c r="AH691" t="str">
        <f>IFERROR(VLOOKUP(AK691,Table33[#All],3,FALSE),"")</f>
        <v/>
      </c>
      <c r="AI691" t="str">
        <f>IFERROR(IF(AH691="enewsletters",IF(AF691+1&gt;VLOOKUP(AK691,Table33[#All],6,FALSE),VLOOKUP(AK691,Table33[#All],7,FALSE),VLOOKUP(AK691,Table33[#All],5,FALSE)),""),"")</f>
        <v/>
      </c>
      <c r="AJ691" t="str">
        <f>IFERROR(VLOOKUP(AK691,Table33[#All],4,FALSE),"")</f>
        <v/>
      </c>
      <c r="AK691">
        <f t="shared" si="139"/>
        <v>0</v>
      </c>
    </row>
    <row r="692" spans="23:37" x14ac:dyDescent="0.25">
      <c r="W692" t="str">
        <f t="shared" si="140"/>
        <v/>
      </c>
      <c r="X692" t="str">
        <f t="shared" si="132"/>
        <v/>
      </c>
      <c r="Y692" t="str">
        <f t="shared" si="133"/>
        <v/>
      </c>
      <c r="Z692" t="str">
        <f t="shared" si="134"/>
        <v/>
      </c>
      <c r="AA692" t="str">
        <f t="shared" si="135"/>
        <v/>
      </c>
      <c r="AB692" t="str">
        <f>IFERROR(VLOOKUP(AK692,Table33[#All],2,FALSE),"")</f>
        <v/>
      </c>
      <c r="AC692" t="str">
        <f t="shared" si="141"/>
        <v/>
      </c>
      <c r="AD692" t="str">
        <f t="shared" si="136"/>
        <v/>
      </c>
      <c r="AE692" t="str">
        <f>IF(B692="","",VLOOKUP(AD692,vlookup!$A$1:$B$12,2,FALSE))</f>
        <v/>
      </c>
      <c r="AF692" s="1" t="str">
        <f t="shared" si="137"/>
        <v/>
      </c>
      <c r="AG692" s="4" t="str">
        <f t="shared" si="138"/>
        <v/>
      </c>
      <c r="AH692" t="str">
        <f>IFERROR(VLOOKUP(AK692,Table33[#All],3,FALSE),"")</f>
        <v/>
      </c>
      <c r="AI692" t="str">
        <f>IFERROR(IF(AH692="enewsletters",IF(AF692+1&gt;VLOOKUP(AK692,Table33[#All],6,FALSE),VLOOKUP(AK692,Table33[#All],7,FALSE),VLOOKUP(AK692,Table33[#All],5,FALSE)),""),"")</f>
        <v/>
      </c>
      <c r="AJ692" t="str">
        <f>IFERROR(VLOOKUP(AK692,Table33[#All],4,FALSE),"")</f>
        <v/>
      </c>
      <c r="AK692">
        <f t="shared" si="139"/>
        <v>0</v>
      </c>
    </row>
    <row r="693" spans="23:37" x14ac:dyDescent="0.25">
      <c r="W693" t="str">
        <f t="shared" si="140"/>
        <v/>
      </c>
      <c r="X693" t="str">
        <f t="shared" si="132"/>
        <v/>
      </c>
      <c r="Y693" t="str">
        <f t="shared" si="133"/>
        <v/>
      </c>
      <c r="Z693" t="str">
        <f t="shared" si="134"/>
        <v/>
      </c>
      <c r="AA693" t="str">
        <f t="shared" si="135"/>
        <v/>
      </c>
      <c r="AB693" t="str">
        <f>IFERROR(VLOOKUP(AK693,Table33[#All],2,FALSE),"")</f>
        <v/>
      </c>
      <c r="AC693" t="str">
        <f t="shared" si="141"/>
        <v/>
      </c>
      <c r="AD693" t="str">
        <f t="shared" si="136"/>
        <v/>
      </c>
      <c r="AE693" t="str">
        <f>IF(B693="","",VLOOKUP(AD693,vlookup!$A$1:$B$12,2,FALSE))</f>
        <v/>
      </c>
      <c r="AF693" s="1" t="str">
        <f t="shared" si="137"/>
        <v/>
      </c>
      <c r="AG693" s="4" t="str">
        <f t="shared" si="138"/>
        <v/>
      </c>
      <c r="AH693" t="str">
        <f>IFERROR(VLOOKUP(AK693,Table33[#All],3,FALSE),"")</f>
        <v/>
      </c>
      <c r="AI693" t="str">
        <f>IFERROR(IF(AH693="enewsletters",IF(AF693+1&gt;VLOOKUP(AK693,Table33[#All],6,FALSE),VLOOKUP(AK693,Table33[#All],7,FALSE),VLOOKUP(AK693,Table33[#All],5,FALSE)),""),"")</f>
        <v/>
      </c>
      <c r="AJ693" t="str">
        <f>IFERROR(VLOOKUP(AK693,Table33[#All],4,FALSE),"")</f>
        <v/>
      </c>
      <c r="AK693">
        <f t="shared" si="139"/>
        <v>0</v>
      </c>
    </row>
    <row r="694" spans="23:37" x14ac:dyDescent="0.25">
      <c r="W694" t="str">
        <f t="shared" si="140"/>
        <v/>
      </c>
      <c r="X694" t="str">
        <f t="shared" si="132"/>
        <v/>
      </c>
      <c r="Y694" t="str">
        <f t="shared" si="133"/>
        <v/>
      </c>
      <c r="Z694" t="str">
        <f t="shared" si="134"/>
        <v/>
      </c>
      <c r="AA694" t="str">
        <f t="shared" si="135"/>
        <v/>
      </c>
      <c r="AB694" t="str">
        <f>IFERROR(VLOOKUP(AK694,Table33[#All],2,FALSE),"")</f>
        <v/>
      </c>
      <c r="AC694" t="str">
        <f t="shared" si="141"/>
        <v/>
      </c>
      <c r="AD694" t="str">
        <f t="shared" si="136"/>
        <v/>
      </c>
      <c r="AE694" t="str">
        <f>IF(B694="","",VLOOKUP(AD694,vlookup!$A$1:$B$12,2,FALSE))</f>
        <v/>
      </c>
      <c r="AF694" s="1" t="str">
        <f t="shared" si="137"/>
        <v/>
      </c>
      <c r="AG694" s="4" t="str">
        <f t="shared" si="138"/>
        <v/>
      </c>
      <c r="AH694" t="str">
        <f>IFERROR(VLOOKUP(AK694,Table33[#All],3,FALSE),"")</f>
        <v/>
      </c>
      <c r="AI694" t="str">
        <f>IFERROR(IF(AH694="enewsletters",IF(AF694+1&gt;VLOOKUP(AK694,Table33[#All],6,FALSE),VLOOKUP(AK694,Table33[#All],7,FALSE),VLOOKUP(AK694,Table33[#All],5,FALSE)),""),"")</f>
        <v/>
      </c>
      <c r="AJ694" t="str">
        <f>IFERROR(VLOOKUP(AK694,Table33[#All],4,FALSE),"")</f>
        <v/>
      </c>
      <c r="AK694">
        <f t="shared" si="139"/>
        <v>0</v>
      </c>
    </row>
    <row r="695" spans="23:37" x14ac:dyDescent="0.25">
      <c r="W695" t="str">
        <f t="shared" si="140"/>
        <v/>
      </c>
      <c r="X695" t="str">
        <f t="shared" ref="X695:X726" si="142">IF(E695="","",IF(OR(ISERROR(SEARCH("test of",E695))=FALSE,ISERROR(SEARCH("test",C695))=FALSE,ISERROR(SEARCH("spam analysis",E695))=FALSE)=TRUE,"Test","Live"))</f>
        <v/>
      </c>
      <c r="Y695" t="str">
        <f t="shared" ref="Y695:Y726" si="143">IF(E695="","",IF(ISERROR(SEARCH("seed",C695))=TRUE,"Live","SEED"))</f>
        <v/>
      </c>
      <c r="Z695" t="str">
        <f t="shared" ref="Z695:Z726" si="144">IF(A695="MessageID","header","")</f>
        <v/>
      </c>
      <c r="AA695" t="str">
        <f t="shared" ref="AA695:AA726" si="145">IF(A695="","",IF(OR(X695="test",Y695="seed",Z695="header")=TRUE,"Test","Live"))</f>
        <v/>
      </c>
      <c r="AB695" t="str">
        <f>IFERROR(VLOOKUP(AK695,Table33[#All],2,FALSE),"")</f>
        <v/>
      </c>
      <c r="AC695" t="str">
        <f t="shared" si="141"/>
        <v/>
      </c>
      <c r="AD695" t="str">
        <f t="shared" ref="AD695:AD726" si="146">IF(B695="","",MONTH(D695))</f>
        <v/>
      </c>
      <c r="AE695" t="str">
        <f>IF(B695="","",VLOOKUP(AD695,vlookup!$A$1:$B$12,2,FALSE))</f>
        <v/>
      </c>
      <c r="AF695" s="1" t="str">
        <f t="shared" ref="AF695:AF726" si="147">IF(B695="","",DATE(YEAR(D695),MONTH(D695),DAY(D695)))</f>
        <v/>
      </c>
      <c r="AG695" s="4" t="str">
        <f t="shared" ref="AG695:AG726" si="148">IF(E695="","",TIME(HOUR(D695),MINUTE(D695),))</f>
        <v/>
      </c>
      <c r="AH695" t="str">
        <f>IFERROR(VLOOKUP(AK695,Table33[#All],3,FALSE),"")</f>
        <v/>
      </c>
      <c r="AI695" t="str">
        <f>IFERROR(IF(AH695="enewsletters",IF(AF695+1&gt;VLOOKUP(AK695,Table33[#All],6,FALSE),VLOOKUP(AK695,Table33[#All],7,FALSE),VLOOKUP(AK695,Table33[#All],5,FALSE)),""),"")</f>
        <v/>
      </c>
      <c r="AJ695" t="str">
        <f>IFERROR(VLOOKUP(AK695,Table33[#All],4,FALSE),"")</f>
        <v/>
      </c>
      <c r="AK695">
        <f t="shared" ref="AK695:AK726" si="149">IF(C695="",B695,B695&amp;"; "&amp;C695)</f>
        <v>0</v>
      </c>
    </row>
    <row r="696" spans="23:37" x14ac:dyDescent="0.25">
      <c r="W696" t="str">
        <f t="shared" ref="W696:W726" si="150">IF(AA696="test","",IF(A696="","",UPPER(MID(E696,SEARCH("_",E696)+1,SEARCH("_",E696,SEARCH("_",E696)+1)-SEARCH("_",E696)-1))))</f>
        <v/>
      </c>
      <c r="X696" t="str">
        <f t="shared" si="142"/>
        <v/>
      </c>
      <c r="Y696" t="str">
        <f t="shared" si="143"/>
        <v/>
      </c>
      <c r="Z696" t="str">
        <f t="shared" si="144"/>
        <v/>
      </c>
      <c r="AA696" t="str">
        <f t="shared" si="145"/>
        <v/>
      </c>
      <c r="AB696" t="str">
        <f>IFERROR(VLOOKUP(AK696,Table33[#All],2,FALSE),"")</f>
        <v/>
      </c>
      <c r="AC696" t="str">
        <f t="shared" si="141"/>
        <v/>
      </c>
      <c r="AD696" t="str">
        <f t="shared" si="146"/>
        <v/>
      </c>
      <c r="AE696" t="str">
        <f>IF(B696="","",VLOOKUP(AD696,vlookup!$A$1:$B$12,2,FALSE))</f>
        <v/>
      </c>
      <c r="AF696" s="1" t="str">
        <f t="shared" si="147"/>
        <v/>
      </c>
      <c r="AG696" s="4" t="str">
        <f t="shared" si="148"/>
        <v/>
      </c>
      <c r="AH696" t="str">
        <f>IFERROR(VLOOKUP(AK696,Table33[#All],3,FALSE),"")</f>
        <v/>
      </c>
      <c r="AI696" t="str">
        <f>IFERROR(IF(AH696="enewsletters",IF(AF696+1&gt;VLOOKUP(AK696,Table33[#All],6,FALSE),VLOOKUP(AK696,Table33[#All],7,FALSE),VLOOKUP(AK696,Table33[#All],5,FALSE)),""),"")</f>
        <v/>
      </c>
      <c r="AJ696" t="str">
        <f>IFERROR(VLOOKUP(AK696,Table33[#All],4,FALSE),"")</f>
        <v/>
      </c>
      <c r="AK696">
        <f t="shared" si="149"/>
        <v>0</v>
      </c>
    </row>
    <row r="697" spans="23:37" x14ac:dyDescent="0.25">
      <c r="W697" t="str">
        <f t="shared" si="150"/>
        <v/>
      </c>
      <c r="X697" t="str">
        <f t="shared" si="142"/>
        <v/>
      </c>
      <c r="Y697" t="str">
        <f t="shared" si="143"/>
        <v/>
      </c>
      <c r="Z697" t="str">
        <f t="shared" si="144"/>
        <v/>
      </c>
      <c r="AA697" t="str">
        <f t="shared" si="145"/>
        <v/>
      </c>
      <c r="AB697" t="str">
        <f>IFERROR(VLOOKUP(AK697,Table33[#All],2,FALSE),"")</f>
        <v/>
      </c>
      <c r="AC697" t="str">
        <f t="shared" si="141"/>
        <v/>
      </c>
      <c r="AD697" t="str">
        <f t="shared" si="146"/>
        <v/>
      </c>
      <c r="AE697" t="str">
        <f>IF(B697="","",VLOOKUP(AD697,vlookup!$A$1:$B$12,2,FALSE))</f>
        <v/>
      </c>
      <c r="AF697" s="1" t="str">
        <f t="shared" si="147"/>
        <v/>
      </c>
      <c r="AG697" s="4" t="str">
        <f t="shared" si="148"/>
        <v/>
      </c>
      <c r="AH697" t="str">
        <f>IFERROR(VLOOKUP(AK697,Table33[#All],3,FALSE),"")</f>
        <v/>
      </c>
      <c r="AI697" t="str">
        <f>IFERROR(IF(AH697="enewsletters",IF(AF697+1&gt;VLOOKUP(AK697,Table33[#All],6,FALSE),VLOOKUP(AK697,Table33[#All],7,FALSE),VLOOKUP(AK697,Table33[#All],5,FALSE)),""),"")</f>
        <v/>
      </c>
      <c r="AJ697" t="str">
        <f>IFERROR(VLOOKUP(AK697,Table33[#All],4,FALSE),"")</f>
        <v/>
      </c>
      <c r="AK697">
        <f t="shared" si="149"/>
        <v>0</v>
      </c>
    </row>
    <row r="698" spans="23:37" x14ac:dyDescent="0.25">
      <c r="W698" t="str">
        <f t="shared" si="150"/>
        <v/>
      </c>
      <c r="X698" t="str">
        <f t="shared" si="142"/>
        <v/>
      </c>
      <c r="Y698" t="str">
        <f t="shared" si="143"/>
        <v/>
      </c>
      <c r="Z698" t="str">
        <f t="shared" si="144"/>
        <v/>
      </c>
      <c r="AA698" t="str">
        <f t="shared" si="145"/>
        <v/>
      </c>
      <c r="AB698" t="str">
        <f>IFERROR(VLOOKUP(AK698,Table33[#All],2,FALSE),"")</f>
        <v/>
      </c>
      <c r="AC698" t="str">
        <f t="shared" si="141"/>
        <v/>
      </c>
      <c r="AD698" t="str">
        <f t="shared" si="146"/>
        <v/>
      </c>
      <c r="AE698" t="str">
        <f>IF(B698="","",VLOOKUP(AD698,vlookup!$A$1:$B$12,2,FALSE))</f>
        <v/>
      </c>
      <c r="AF698" s="1" t="str">
        <f t="shared" si="147"/>
        <v/>
      </c>
      <c r="AG698" s="4" t="str">
        <f t="shared" si="148"/>
        <v/>
      </c>
      <c r="AH698" t="str">
        <f>IFERROR(VLOOKUP(AK698,Table33[#All],3,FALSE),"")</f>
        <v/>
      </c>
      <c r="AI698" t="str">
        <f>IFERROR(IF(AH698="enewsletters",IF(AF698+1&gt;VLOOKUP(AK698,Table33[#All],6,FALSE),VLOOKUP(AK698,Table33[#All],7,FALSE),VLOOKUP(AK698,Table33[#All],5,FALSE)),""),"")</f>
        <v/>
      </c>
      <c r="AJ698" t="str">
        <f>IFERROR(VLOOKUP(AK698,Table33[#All],4,FALSE),"")</f>
        <v/>
      </c>
      <c r="AK698">
        <f t="shared" si="149"/>
        <v>0</v>
      </c>
    </row>
    <row r="699" spans="23:37" x14ac:dyDescent="0.25">
      <c r="W699" t="str">
        <f t="shared" si="150"/>
        <v/>
      </c>
      <c r="X699" t="str">
        <f t="shared" si="142"/>
        <v/>
      </c>
      <c r="Y699" t="str">
        <f t="shared" si="143"/>
        <v/>
      </c>
      <c r="Z699" t="str">
        <f t="shared" si="144"/>
        <v/>
      </c>
      <c r="AA699" t="str">
        <f t="shared" si="145"/>
        <v/>
      </c>
      <c r="AB699" t="str">
        <f>IFERROR(VLOOKUP(AK699,Table33[#All],2,FALSE),"")</f>
        <v/>
      </c>
      <c r="AC699" t="str">
        <f t="shared" si="141"/>
        <v/>
      </c>
      <c r="AD699" t="str">
        <f t="shared" si="146"/>
        <v/>
      </c>
      <c r="AE699" t="str">
        <f>IF(B699="","",VLOOKUP(AD699,vlookup!$A$1:$B$12,2,FALSE))</f>
        <v/>
      </c>
      <c r="AF699" s="1" t="str">
        <f t="shared" si="147"/>
        <v/>
      </c>
      <c r="AG699" s="4" t="str">
        <f t="shared" si="148"/>
        <v/>
      </c>
      <c r="AH699" t="str">
        <f>IFERROR(VLOOKUP(AK699,Table33[#All],3,FALSE),"")</f>
        <v/>
      </c>
      <c r="AI699" t="str">
        <f>IFERROR(IF(AH699="enewsletters",IF(AF699+1&gt;VLOOKUP(AK699,Table33[#All],6,FALSE),VLOOKUP(AK699,Table33[#All],7,FALSE),VLOOKUP(AK699,Table33[#All],5,FALSE)),""),"")</f>
        <v/>
      </c>
      <c r="AJ699" t="str">
        <f>IFERROR(VLOOKUP(AK699,Table33[#All],4,FALSE),"")</f>
        <v/>
      </c>
      <c r="AK699">
        <f t="shared" si="149"/>
        <v>0</v>
      </c>
    </row>
    <row r="700" spans="23:37" x14ac:dyDescent="0.25">
      <c r="W700" t="str">
        <f t="shared" si="150"/>
        <v/>
      </c>
      <c r="X700" t="str">
        <f t="shared" si="142"/>
        <v/>
      </c>
      <c r="Y700" t="str">
        <f t="shared" si="143"/>
        <v/>
      </c>
      <c r="Z700" t="str">
        <f t="shared" si="144"/>
        <v/>
      </c>
      <c r="AA700" t="str">
        <f t="shared" si="145"/>
        <v/>
      </c>
      <c r="AB700" t="str">
        <f>IFERROR(VLOOKUP(AK700,Table33[#All],2,FALSE),"")</f>
        <v/>
      </c>
      <c r="AC700" t="str">
        <f t="shared" si="141"/>
        <v/>
      </c>
      <c r="AD700" t="str">
        <f t="shared" si="146"/>
        <v/>
      </c>
      <c r="AE700" t="str">
        <f>IF(B700="","",VLOOKUP(AD700,vlookup!$A$1:$B$12,2,FALSE))</f>
        <v/>
      </c>
      <c r="AF700" s="1" t="str">
        <f t="shared" si="147"/>
        <v/>
      </c>
      <c r="AG700" s="4" t="str">
        <f t="shared" si="148"/>
        <v/>
      </c>
      <c r="AH700" t="str">
        <f>IFERROR(VLOOKUP(AK700,Table33[#All],3,FALSE),"")</f>
        <v/>
      </c>
      <c r="AI700" t="str">
        <f>IFERROR(IF(AH700="enewsletters",IF(AF700+1&gt;VLOOKUP(AK700,Table33[#All],6,FALSE),VLOOKUP(AK700,Table33[#All],7,FALSE),VLOOKUP(AK700,Table33[#All],5,FALSE)),""),"")</f>
        <v/>
      </c>
      <c r="AJ700" t="str">
        <f>IFERROR(VLOOKUP(AK700,Table33[#All],4,FALSE),"")</f>
        <v/>
      </c>
      <c r="AK700">
        <f t="shared" si="149"/>
        <v>0</v>
      </c>
    </row>
    <row r="701" spans="23:37" x14ac:dyDescent="0.25">
      <c r="W701" t="str">
        <f t="shared" si="150"/>
        <v/>
      </c>
      <c r="X701" t="str">
        <f t="shared" si="142"/>
        <v/>
      </c>
      <c r="Y701" t="str">
        <f t="shared" si="143"/>
        <v/>
      </c>
      <c r="Z701" t="str">
        <f t="shared" si="144"/>
        <v/>
      </c>
      <c r="AA701" t="str">
        <f t="shared" si="145"/>
        <v/>
      </c>
      <c r="AB701" t="str">
        <f>IFERROR(VLOOKUP(AK701,Table33[#All],2,FALSE),"")</f>
        <v/>
      </c>
      <c r="AC701" t="str">
        <f t="shared" si="141"/>
        <v/>
      </c>
      <c r="AD701" t="str">
        <f t="shared" si="146"/>
        <v/>
      </c>
      <c r="AE701" t="str">
        <f>IF(B701="","",VLOOKUP(AD701,vlookup!$A$1:$B$12,2,FALSE))</f>
        <v/>
      </c>
      <c r="AF701" s="1" t="str">
        <f t="shared" si="147"/>
        <v/>
      </c>
      <c r="AG701" s="4" t="str">
        <f t="shared" si="148"/>
        <v/>
      </c>
      <c r="AH701" t="str">
        <f>IFERROR(VLOOKUP(AK701,Table33[#All],3,FALSE),"")</f>
        <v/>
      </c>
      <c r="AI701" t="str">
        <f>IFERROR(IF(AH701="enewsletters",IF(AF701+1&gt;VLOOKUP(AK701,Table33[#All],6,FALSE),VLOOKUP(AK701,Table33[#All],7,FALSE),VLOOKUP(AK701,Table33[#All],5,FALSE)),""),"")</f>
        <v/>
      </c>
      <c r="AJ701" t="str">
        <f>IFERROR(VLOOKUP(AK701,Table33[#All],4,FALSE),"")</f>
        <v/>
      </c>
      <c r="AK701">
        <f t="shared" si="149"/>
        <v>0</v>
      </c>
    </row>
    <row r="702" spans="23:37" x14ac:dyDescent="0.25">
      <c r="W702" t="str">
        <f t="shared" si="150"/>
        <v/>
      </c>
      <c r="X702" t="str">
        <f t="shared" si="142"/>
        <v/>
      </c>
      <c r="Y702" t="str">
        <f t="shared" si="143"/>
        <v/>
      </c>
      <c r="Z702" t="str">
        <f t="shared" si="144"/>
        <v/>
      </c>
      <c r="AA702" t="str">
        <f t="shared" si="145"/>
        <v/>
      </c>
      <c r="AB702" t="str">
        <f>IFERROR(VLOOKUP(AK702,Table33[#All],2,FALSE),"")</f>
        <v/>
      </c>
      <c r="AC702" t="str">
        <f t="shared" si="141"/>
        <v/>
      </c>
      <c r="AD702" t="str">
        <f t="shared" si="146"/>
        <v/>
      </c>
      <c r="AE702" t="str">
        <f>IF(B702="","",VLOOKUP(AD702,vlookup!$A$1:$B$12,2,FALSE))</f>
        <v/>
      </c>
      <c r="AF702" s="1" t="str">
        <f t="shared" si="147"/>
        <v/>
      </c>
      <c r="AG702" s="4" t="str">
        <f t="shared" si="148"/>
        <v/>
      </c>
      <c r="AH702" t="str">
        <f>IFERROR(VLOOKUP(AK702,Table33[#All],3,FALSE),"")</f>
        <v/>
      </c>
      <c r="AI702" t="str">
        <f>IFERROR(IF(AH702="enewsletters",IF(AF702+1&gt;VLOOKUP(AK702,Table33[#All],6,FALSE),VLOOKUP(AK702,Table33[#All],7,FALSE),VLOOKUP(AK702,Table33[#All],5,FALSE)),""),"")</f>
        <v/>
      </c>
      <c r="AJ702" t="str">
        <f>IFERROR(VLOOKUP(AK702,Table33[#All],4,FALSE),"")</f>
        <v/>
      </c>
      <c r="AK702">
        <f t="shared" si="149"/>
        <v>0</v>
      </c>
    </row>
    <row r="703" spans="23:37" x14ac:dyDescent="0.25">
      <c r="W703" t="str">
        <f t="shared" si="150"/>
        <v/>
      </c>
      <c r="X703" t="str">
        <f t="shared" si="142"/>
        <v/>
      </c>
      <c r="Y703" t="str">
        <f t="shared" si="143"/>
        <v/>
      </c>
      <c r="Z703" t="str">
        <f t="shared" si="144"/>
        <v/>
      </c>
      <c r="AA703" t="str">
        <f t="shared" si="145"/>
        <v/>
      </c>
      <c r="AB703" t="str">
        <f>IFERROR(VLOOKUP(AK703,Table33[#All],2,FALSE),"")</f>
        <v/>
      </c>
      <c r="AC703" t="str">
        <f t="shared" si="141"/>
        <v/>
      </c>
      <c r="AD703" t="str">
        <f t="shared" si="146"/>
        <v/>
      </c>
      <c r="AE703" t="str">
        <f>IF(B703="","",VLOOKUP(AD703,vlookup!$A$1:$B$12,2,FALSE))</f>
        <v/>
      </c>
      <c r="AF703" s="1" t="str">
        <f t="shared" si="147"/>
        <v/>
      </c>
      <c r="AG703" s="4" t="str">
        <f t="shared" si="148"/>
        <v/>
      </c>
      <c r="AH703" t="str">
        <f>IFERROR(VLOOKUP(AK703,Table33[#All],3,FALSE),"")</f>
        <v/>
      </c>
      <c r="AI703" t="str">
        <f>IFERROR(IF(AH703="enewsletters",IF(AF703+1&gt;VLOOKUP(AK703,Table33[#All],6,FALSE),VLOOKUP(AK703,Table33[#All],7,FALSE),VLOOKUP(AK703,Table33[#All],5,FALSE)),""),"")</f>
        <v/>
      </c>
      <c r="AJ703" t="str">
        <f>IFERROR(VLOOKUP(AK703,Table33[#All],4,FALSE),"")</f>
        <v/>
      </c>
      <c r="AK703">
        <f t="shared" si="149"/>
        <v>0</v>
      </c>
    </row>
    <row r="704" spans="23:37" x14ac:dyDescent="0.25">
      <c r="W704" t="str">
        <f t="shared" si="150"/>
        <v/>
      </c>
      <c r="X704" t="str">
        <f t="shared" si="142"/>
        <v/>
      </c>
      <c r="Y704" t="str">
        <f t="shared" si="143"/>
        <v/>
      </c>
      <c r="Z704" t="str">
        <f t="shared" si="144"/>
        <v/>
      </c>
      <c r="AA704" t="str">
        <f t="shared" si="145"/>
        <v/>
      </c>
      <c r="AB704" t="str">
        <f>IFERROR(VLOOKUP(AK704,Table33[#All],2,FALSE),"")</f>
        <v/>
      </c>
      <c r="AC704" t="str">
        <f t="shared" ref="AC704:AC726" si="151">IFERROR(IF(B704="","",YEAR(D704)),"")</f>
        <v/>
      </c>
      <c r="AD704" t="str">
        <f t="shared" si="146"/>
        <v/>
      </c>
      <c r="AE704" t="str">
        <f>IF(B704="","",VLOOKUP(AD704,vlookup!$A$1:$B$12,2,FALSE))</f>
        <v/>
      </c>
      <c r="AF704" s="1" t="str">
        <f t="shared" si="147"/>
        <v/>
      </c>
      <c r="AG704" s="4" t="str">
        <f t="shared" si="148"/>
        <v/>
      </c>
      <c r="AH704" t="str">
        <f>IFERROR(VLOOKUP(AK704,Table33[#All],3,FALSE),"")</f>
        <v/>
      </c>
      <c r="AI704" t="str">
        <f>IFERROR(IF(AH704="enewsletters",IF(AF704+1&gt;VLOOKUP(AK704,Table33[#All],6,FALSE),VLOOKUP(AK704,Table33[#All],7,FALSE),VLOOKUP(AK704,Table33[#All],5,FALSE)),""),"")</f>
        <v/>
      </c>
      <c r="AJ704" t="str">
        <f>IFERROR(VLOOKUP(AK704,Table33[#All],4,FALSE),"")</f>
        <v/>
      </c>
      <c r="AK704">
        <f t="shared" si="149"/>
        <v>0</v>
      </c>
    </row>
    <row r="705" spans="23:37" x14ac:dyDescent="0.25">
      <c r="W705" t="str">
        <f t="shared" si="150"/>
        <v/>
      </c>
      <c r="X705" t="str">
        <f t="shared" si="142"/>
        <v/>
      </c>
      <c r="Y705" t="str">
        <f t="shared" si="143"/>
        <v/>
      </c>
      <c r="Z705" t="str">
        <f t="shared" si="144"/>
        <v/>
      </c>
      <c r="AA705" t="str">
        <f t="shared" si="145"/>
        <v/>
      </c>
      <c r="AB705" t="str">
        <f>IFERROR(VLOOKUP(AK705,Table33[#All],2,FALSE),"")</f>
        <v/>
      </c>
      <c r="AC705" t="str">
        <f t="shared" si="151"/>
        <v/>
      </c>
      <c r="AD705" t="str">
        <f t="shared" si="146"/>
        <v/>
      </c>
      <c r="AE705" t="str">
        <f>IF(B705="","",VLOOKUP(AD705,vlookup!$A$1:$B$12,2,FALSE))</f>
        <v/>
      </c>
      <c r="AF705" s="1" t="str">
        <f t="shared" si="147"/>
        <v/>
      </c>
      <c r="AG705" s="4" t="str">
        <f t="shared" si="148"/>
        <v/>
      </c>
      <c r="AH705" t="str">
        <f>IFERROR(VLOOKUP(AK705,Table33[#All],3,FALSE),"")</f>
        <v/>
      </c>
      <c r="AI705" t="str">
        <f>IFERROR(IF(AH705="enewsletters",IF(AF705+1&gt;VLOOKUP(AK705,Table33[#All],6,FALSE),VLOOKUP(AK705,Table33[#All],7,FALSE),VLOOKUP(AK705,Table33[#All],5,FALSE)),""),"")</f>
        <v/>
      </c>
      <c r="AJ705" t="str">
        <f>IFERROR(VLOOKUP(AK705,Table33[#All],4,FALSE),"")</f>
        <v/>
      </c>
      <c r="AK705">
        <f t="shared" si="149"/>
        <v>0</v>
      </c>
    </row>
    <row r="706" spans="23:37" x14ac:dyDescent="0.25">
      <c r="W706" t="str">
        <f t="shared" si="150"/>
        <v/>
      </c>
      <c r="X706" t="str">
        <f t="shared" si="142"/>
        <v/>
      </c>
      <c r="Y706" t="str">
        <f t="shared" si="143"/>
        <v/>
      </c>
      <c r="Z706" t="str">
        <f t="shared" si="144"/>
        <v/>
      </c>
      <c r="AA706" t="str">
        <f t="shared" si="145"/>
        <v/>
      </c>
      <c r="AB706" t="str">
        <f>IFERROR(VLOOKUP(AK706,Table33[#All],2,FALSE),"")</f>
        <v/>
      </c>
      <c r="AC706" t="str">
        <f t="shared" si="151"/>
        <v/>
      </c>
      <c r="AD706" t="str">
        <f t="shared" si="146"/>
        <v/>
      </c>
      <c r="AE706" t="str">
        <f>IF(B706="","",VLOOKUP(AD706,vlookup!$A$1:$B$12,2,FALSE))</f>
        <v/>
      </c>
      <c r="AF706" s="1" t="str">
        <f t="shared" si="147"/>
        <v/>
      </c>
      <c r="AG706" s="4" t="str">
        <f t="shared" si="148"/>
        <v/>
      </c>
      <c r="AH706" t="str">
        <f>IFERROR(VLOOKUP(AK706,Table33[#All],3,FALSE),"")</f>
        <v/>
      </c>
      <c r="AI706" t="str">
        <f>IFERROR(IF(AH706="enewsletters",IF(AF706+1&gt;VLOOKUP(AK706,Table33[#All],6,FALSE),VLOOKUP(AK706,Table33[#All],7,FALSE),VLOOKUP(AK706,Table33[#All],5,FALSE)),""),"")</f>
        <v/>
      </c>
      <c r="AJ706" t="str">
        <f>IFERROR(VLOOKUP(AK706,Table33[#All],4,FALSE),"")</f>
        <v/>
      </c>
      <c r="AK706">
        <f t="shared" si="149"/>
        <v>0</v>
      </c>
    </row>
    <row r="707" spans="23:37" x14ac:dyDescent="0.25">
      <c r="W707" t="str">
        <f t="shared" si="150"/>
        <v/>
      </c>
      <c r="X707" t="str">
        <f t="shared" si="142"/>
        <v/>
      </c>
      <c r="Y707" t="str">
        <f t="shared" si="143"/>
        <v/>
      </c>
      <c r="Z707" t="str">
        <f t="shared" si="144"/>
        <v/>
      </c>
      <c r="AA707" t="str">
        <f t="shared" si="145"/>
        <v/>
      </c>
      <c r="AB707" t="str">
        <f>IFERROR(VLOOKUP(AK707,Table33[#All],2,FALSE),"")</f>
        <v/>
      </c>
      <c r="AC707" t="str">
        <f t="shared" si="151"/>
        <v/>
      </c>
      <c r="AD707" t="str">
        <f t="shared" si="146"/>
        <v/>
      </c>
      <c r="AE707" t="str">
        <f>IF(B707="","",VLOOKUP(AD707,vlookup!$A$1:$B$12,2,FALSE))</f>
        <v/>
      </c>
      <c r="AF707" s="1" t="str">
        <f t="shared" si="147"/>
        <v/>
      </c>
      <c r="AG707" s="4" t="str">
        <f t="shared" si="148"/>
        <v/>
      </c>
      <c r="AH707" t="str">
        <f>IFERROR(VLOOKUP(AK707,Table33[#All],3,FALSE),"")</f>
        <v/>
      </c>
      <c r="AI707" t="str">
        <f>IFERROR(IF(AH707="enewsletters",IF(AF707+1&gt;VLOOKUP(AK707,Table33[#All],6,FALSE),VLOOKUP(AK707,Table33[#All],7,FALSE),VLOOKUP(AK707,Table33[#All],5,FALSE)),""),"")</f>
        <v/>
      </c>
      <c r="AJ707" t="str">
        <f>IFERROR(VLOOKUP(AK707,Table33[#All],4,FALSE),"")</f>
        <v/>
      </c>
      <c r="AK707">
        <f t="shared" si="149"/>
        <v>0</v>
      </c>
    </row>
    <row r="708" spans="23:37" x14ac:dyDescent="0.25">
      <c r="W708" t="str">
        <f t="shared" si="150"/>
        <v/>
      </c>
      <c r="X708" t="str">
        <f t="shared" si="142"/>
        <v/>
      </c>
      <c r="Y708" t="str">
        <f t="shared" si="143"/>
        <v/>
      </c>
      <c r="Z708" t="str">
        <f t="shared" si="144"/>
        <v/>
      </c>
      <c r="AA708" t="str">
        <f t="shared" si="145"/>
        <v/>
      </c>
      <c r="AB708" t="str">
        <f>IFERROR(VLOOKUP(AK708,Table33[#All],2,FALSE),"")</f>
        <v/>
      </c>
      <c r="AC708" t="str">
        <f t="shared" si="151"/>
        <v/>
      </c>
      <c r="AD708" t="str">
        <f t="shared" si="146"/>
        <v/>
      </c>
      <c r="AE708" t="str">
        <f>IF(B708="","",VLOOKUP(AD708,vlookup!$A$1:$B$12,2,FALSE))</f>
        <v/>
      </c>
      <c r="AF708" s="1" t="str">
        <f t="shared" si="147"/>
        <v/>
      </c>
      <c r="AG708" s="4" t="str">
        <f t="shared" si="148"/>
        <v/>
      </c>
      <c r="AH708" t="str">
        <f>IFERROR(VLOOKUP(AK708,Table33[#All],3,FALSE),"")</f>
        <v/>
      </c>
      <c r="AI708" t="str">
        <f>IFERROR(IF(AH708="enewsletters",IF(AF708+1&gt;VLOOKUP(AK708,Table33[#All],6,FALSE),VLOOKUP(AK708,Table33[#All],7,FALSE),VLOOKUP(AK708,Table33[#All],5,FALSE)),""),"")</f>
        <v/>
      </c>
      <c r="AJ708" t="str">
        <f>IFERROR(VLOOKUP(AK708,Table33[#All],4,FALSE),"")</f>
        <v/>
      </c>
      <c r="AK708">
        <f t="shared" si="149"/>
        <v>0</v>
      </c>
    </row>
    <row r="709" spans="23:37" x14ac:dyDescent="0.25">
      <c r="W709" t="str">
        <f t="shared" si="150"/>
        <v/>
      </c>
      <c r="X709" t="str">
        <f t="shared" si="142"/>
        <v/>
      </c>
      <c r="Y709" t="str">
        <f t="shared" si="143"/>
        <v/>
      </c>
      <c r="Z709" t="str">
        <f t="shared" si="144"/>
        <v/>
      </c>
      <c r="AA709" t="str">
        <f t="shared" si="145"/>
        <v/>
      </c>
      <c r="AB709" t="str">
        <f>IFERROR(VLOOKUP(AK709,Table33[#All],2,FALSE),"")</f>
        <v/>
      </c>
      <c r="AC709" t="str">
        <f t="shared" si="151"/>
        <v/>
      </c>
      <c r="AD709" t="str">
        <f t="shared" si="146"/>
        <v/>
      </c>
      <c r="AE709" t="str">
        <f>IF(B709="","",VLOOKUP(AD709,vlookup!$A$1:$B$12,2,FALSE))</f>
        <v/>
      </c>
      <c r="AF709" s="1" t="str">
        <f t="shared" si="147"/>
        <v/>
      </c>
      <c r="AG709" s="4" t="str">
        <f t="shared" si="148"/>
        <v/>
      </c>
      <c r="AH709" t="str">
        <f>IFERROR(VLOOKUP(AK709,Table33[#All],3,FALSE),"")</f>
        <v/>
      </c>
      <c r="AI709" t="str">
        <f>IFERROR(IF(AH709="enewsletters",IF(AF709+1&gt;VLOOKUP(AK709,Table33[#All],6,FALSE),VLOOKUP(AK709,Table33[#All],7,FALSE),VLOOKUP(AK709,Table33[#All],5,FALSE)),""),"")</f>
        <v/>
      </c>
      <c r="AJ709" t="str">
        <f>IFERROR(VLOOKUP(AK709,Table33[#All],4,FALSE),"")</f>
        <v/>
      </c>
      <c r="AK709">
        <f t="shared" si="149"/>
        <v>0</v>
      </c>
    </row>
    <row r="710" spans="23:37" x14ac:dyDescent="0.25">
      <c r="W710" t="str">
        <f t="shared" si="150"/>
        <v/>
      </c>
      <c r="X710" t="str">
        <f t="shared" si="142"/>
        <v/>
      </c>
      <c r="Y710" t="str">
        <f t="shared" si="143"/>
        <v/>
      </c>
      <c r="Z710" t="str">
        <f t="shared" si="144"/>
        <v/>
      </c>
      <c r="AA710" t="str">
        <f t="shared" si="145"/>
        <v/>
      </c>
      <c r="AB710" t="str">
        <f>IFERROR(VLOOKUP(AK710,Table33[#All],2,FALSE),"")</f>
        <v/>
      </c>
      <c r="AC710" t="str">
        <f t="shared" si="151"/>
        <v/>
      </c>
      <c r="AD710" t="str">
        <f t="shared" si="146"/>
        <v/>
      </c>
      <c r="AE710" t="str">
        <f>IF(B710="","",VLOOKUP(AD710,vlookup!$A$1:$B$12,2,FALSE))</f>
        <v/>
      </c>
      <c r="AF710" s="1" t="str">
        <f t="shared" si="147"/>
        <v/>
      </c>
      <c r="AG710" s="4" t="str">
        <f t="shared" si="148"/>
        <v/>
      </c>
      <c r="AH710" t="str">
        <f>IFERROR(VLOOKUP(AK710,Table33[#All],3,FALSE),"")</f>
        <v/>
      </c>
      <c r="AI710" t="str">
        <f>IFERROR(IF(AH710="enewsletters",IF(AF710+1&gt;VLOOKUP(AK710,Table33[#All],6,FALSE),VLOOKUP(AK710,Table33[#All],7,FALSE),VLOOKUP(AK710,Table33[#All],5,FALSE)),""),"")</f>
        <v/>
      </c>
      <c r="AJ710" t="str">
        <f>IFERROR(VLOOKUP(AK710,Table33[#All],4,FALSE),"")</f>
        <v/>
      </c>
      <c r="AK710">
        <f t="shared" si="149"/>
        <v>0</v>
      </c>
    </row>
    <row r="711" spans="23:37" x14ac:dyDescent="0.25">
      <c r="W711" t="str">
        <f t="shared" si="150"/>
        <v/>
      </c>
      <c r="X711" t="str">
        <f t="shared" si="142"/>
        <v/>
      </c>
      <c r="Y711" t="str">
        <f t="shared" si="143"/>
        <v/>
      </c>
      <c r="Z711" t="str">
        <f t="shared" si="144"/>
        <v/>
      </c>
      <c r="AA711" t="str">
        <f t="shared" si="145"/>
        <v/>
      </c>
      <c r="AB711" t="str">
        <f>IFERROR(VLOOKUP(AK711,Table33[#All],2,FALSE),"")</f>
        <v/>
      </c>
      <c r="AC711" t="str">
        <f t="shared" si="151"/>
        <v/>
      </c>
      <c r="AD711" t="str">
        <f t="shared" si="146"/>
        <v/>
      </c>
      <c r="AE711" t="str">
        <f>IF(B711="","",VLOOKUP(AD711,vlookup!$A$1:$B$12,2,FALSE))</f>
        <v/>
      </c>
      <c r="AF711" s="1" t="str">
        <f t="shared" si="147"/>
        <v/>
      </c>
      <c r="AG711" s="4" t="str">
        <f t="shared" si="148"/>
        <v/>
      </c>
      <c r="AH711" t="str">
        <f>IFERROR(VLOOKUP(AK711,Table33[#All],3,FALSE),"")</f>
        <v/>
      </c>
      <c r="AI711" t="str">
        <f>IFERROR(IF(AH711="enewsletters",IF(AF711+1&gt;VLOOKUP(AK711,Table33[#All],6,FALSE),VLOOKUP(AK711,Table33[#All],7,FALSE),VLOOKUP(AK711,Table33[#All],5,FALSE)),""),"")</f>
        <v/>
      </c>
      <c r="AJ711" t="str">
        <f>IFERROR(VLOOKUP(AK711,Table33[#All],4,FALSE),"")</f>
        <v/>
      </c>
      <c r="AK711">
        <f t="shared" si="149"/>
        <v>0</v>
      </c>
    </row>
    <row r="712" spans="23:37" x14ac:dyDescent="0.25">
      <c r="W712" t="str">
        <f t="shared" si="150"/>
        <v/>
      </c>
      <c r="X712" t="str">
        <f t="shared" si="142"/>
        <v/>
      </c>
      <c r="Y712" t="str">
        <f t="shared" si="143"/>
        <v/>
      </c>
      <c r="Z712" t="str">
        <f t="shared" si="144"/>
        <v/>
      </c>
      <c r="AA712" t="str">
        <f t="shared" si="145"/>
        <v/>
      </c>
      <c r="AB712" t="str">
        <f>IFERROR(VLOOKUP(AK712,Table33[#All],2,FALSE),"")</f>
        <v/>
      </c>
      <c r="AC712" t="str">
        <f t="shared" si="151"/>
        <v/>
      </c>
      <c r="AD712" t="str">
        <f t="shared" si="146"/>
        <v/>
      </c>
      <c r="AE712" t="str">
        <f>IF(B712="","",VLOOKUP(AD712,vlookup!$A$1:$B$12,2,FALSE))</f>
        <v/>
      </c>
      <c r="AF712" s="1" t="str">
        <f t="shared" si="147"/>
        <v/>
      </c>
      <c r="AG712" s="4" t="str">
        <f t="shared" si="148"/>
        <v/>
      </c>
      <c r="AH712" t="str">
        <f>IFERROR(VLOOKUP(AK712,Table33[#All],3,FALSE),"")</f>
        <v/>
      </c>
      <c r="AI712" t="str">
        <f>IFERROR(IF(AH712="enewsletters",IF(AF712+1&gt;VLOOKUP(AK712,Table33[#All],6,FALSE),VLOOKUP(AK712,Table33[#All],7,FALSE),VLOOKUP(AK712,Table33[#All],5,FALSE)),""),"")</f>
        <v/>
      </c>
      <c r="AJ712" t="str">
        <f>IFERROR(VLOOKUP(AK712,Table33[#All],4,FALSE),"")</f>
        <v/>
      </c>
      <c r="AK712">
        <f t="shared" si="149"/>
        <v>0</v>
      </c>
    </row>
    <row r="713" spans="23:37" x14ac:dyDescent="0.25">
      <c r="W713" t="str">
        <f t="shared" si="150"/>
        <v/>
      </c>
      <c r="X713" t="str">
        <f t="shared" si="142"/>
        <v/>
      </c>
      <c r="Y713" t="str">
        <f t="shared" si="143"/>
        <v/>
      </c>
      <c r="Z713" t="str">
        <f t="shared" si="144"/>
        <v/>
      </c>
      <c r="AA713" t="str">
        <f t="shared" si="145"/>
        <v/>
      </c>
      <c r="AB713" t="str">
        <f>IFERROR(VLOOKUP(AK713,Table33[#All],2,FALSE),"")</f>
        <v/>
      </c>
      <c r="AC713" t="str">
        <f t="shared" si="151"/>
        <v/>
      </c>
      <c r="AD713" t="str">
        <f t="shared" si="146"/>
        <v/>
      </c>
      <c r="AE713" t="str">
        <f>IF(B713="","",VLOOKUP(AD713,vlookup!$A$1:$B$12,2,FALSE))</f>
        <v/>
      </c>
      <c r="AF713" s="1" t="str">
        <f t="shared" si="147"/>
        <v/>
      </c>
      <c r="AG713" s="4" t="str">
        <f t="shared" si="148"/>
        <v/>
      </c>
      <c r="AH713" t="str">
        <f>IFERROR(VLOOKUP(AK713,Table33[#All],3,FALSE),"")</f>
        <v/>
      </c>
      <c r="AI713" t="str">
        <f>IFERROR(IF(AH713="enewsletters",IF(AF713+1&gt;VLOOKUP(AK713,Table33[#All],6,FALSE),VLOOKUP(AK713,Table33[#All],7,FALSE),VLOOKUP(AK713,Table33[#All],5,FALSE)),""),"")</f>
        <v/>
      </c>
      <c r="AJ713" t="str">
        <f>IFERROR(VLOOKUP(AK713,Table33[#All],4,FALSE),"")</f>
        <v/>
      </c>
      <c r="AK713">
        <f t="shared" si="149"/>
        <v>0</v>
      </c>
    </row>
    <row r="714" spans="23:37" x14ac:dyDescent="0.25">
      <c r="W714" t="str">
        <f t="shared" si="150"/>
        <v/>
      </c>
      <c r="X714" t="str">
        <f t="shared" si="142"/>
        <v/>
      </c>
      <c r="Y714" t="str">
        <f t="shared" si="143"/>
        <v/>
      </c>
      <c r="Z714" t="str">
        <f t="shared" si="144"/>
        <v/>
      </c>
      <c r="AA714" t="str">
        <f t="shared" si="145"/>
        <v/>
      </c>
      <c r="AB714" t="str">
        <f>IFERROR(VLOOKUP(AK714,Table33[#All],2,FALSE),"")</f>
        <v/>
      </c>
      <c r="AC714" t="str">
        <f t="shared" si="151"/>
        <v/>
      </c>
      <c r="AD714" t="str">
        <f t="shared" si="146"/>
        <v/>
      </c>
      <c r="AE714" t="str">
        <f>IF(B714="","",VLOOKUP(AD714,vlookup!$A$1:$B$12,2,FALSE))</f>
        <v/>
      </c>
      <c r="AF714" s="1" t="str">
        <f t="shared" si="147"/>
        <v/>
      </c>
      <c r="AG714" s="4" t="str">
        <f t="shared" si="148"/>
        <v/>
      </c>
      <c r="AH714" t="str">
        <f>IFERROR(VLOOKUP(AK714,Table33[#All],3,FALSE),"")</f>
        <v/>
      </c>
      <c r="AI714" t="str">
        <f>IFERROR(IF(AH714="enewsletters",IF(AF714+1&gt;VLOOKUP(AK714,Table33[#All],6,FALSE),VLOOKUP(AK714,Table33[#All],7,FALSE),VLOOKUP(AK714,Table33[#All],5,FALSE)),""),"")</f>
        <v/>
      </c>
      <c r="AJ714" t="str">
        <f>IFERROR(VLOOKUP(AK714,Table33[#All],4,FALSE),"")</f>
        <v/>
      </c>
      <c r="AK714">
        <f t="shared" si="149"/>
        <v>0</v>
      </c>
    </row>
    <row r="715" spans="23:37" x14ac:dyDescent="0.25">
      <c r="W715" t="str">
        <f t="shared" si="150"/>
        <v/>
      </c>
      <c r="X715" t="str">
        <f t="shared" si="142"/>
        <v/>
      </c>
      <c r="Y715" t="str">
        <f t="shared" si="143"/>
        <v/>
      </c>
      <c r="Z715" t="str">
        <f t="shared" si="144"/>
        <v/>
      </c>
      <c r="AA715" t="str">
        <f t="shared" si="145"/>
        <v/>
      </c>
      <c r="AB715" t="str">
        <f>IFERROR(VLOOKUP(AK715,Table33[#All],2,FALSE),"")</f>
        <v/>
      </c>
      <c r="AC715" t="str">
        <f t="shared" si="151"/>
        <v/>
      </c>
      <c r="AD715" t="str">
        <f t="shared" si="146"/>
        <v/>
      </c>
      <c r="AE715" t="str">
        <f>IF(B715="","",VLOOKUP(AD715,vlookup!$A$1:$B$12,2,FALSE))</f>
        <v/>
      </c>
      <c r="AF715" s="1" t="str">
        <f t="shared" si="147"/>
        <v/>
      </c>
      <c r="AG715" s="4" t="str">
        <f t="shared" si="148"/>
        <v/>
      </c>
      <c r="AH715" t="str">
        <f>IFERROR(VLOOKUP(AK715,Table33[#All],3,FALSE),"")</f>
        <v/>
      </c>
      <c r="AI715" t="str">
        <f>IFERROR(IF(AH715="enewsletters",IF(AF715+1&gt;VLOOKUP(AK715,Table33[#All],6,FALSE),VLOOKUP(AK715,Table33[#All],7,FALSE),VLOOKUP(AK715,Table33[#All],5,FALSE)),""),"")</f>
        <v/>
      </c>
      <c r="AJ715" t="str">
        <f>IFERROR(VLOOKUP(AK715,Table33[#All],4,FALSE),"")</f>
        <v/>
      </c>
      <c r="AK715">
        <f t="shared" si="149"/>
        <v>0</v>
      </c>
    </row>
    <row r="716" spans="23:37" x14ac:dyDescent="0.25">
      <c r="W716" t="str">
        <f t="shared" si="150"/>
        <v/>
      </c>
      <c r="X716" t="str">
        <f t="shared" si="142"/>
        <v/>
      </c>
      <c r="Y716" t="str">
        <f t="shared" si="143"/>
        <v/>
      </c>
      <c r="Z716" t="str">
        <f t="shared" si="144"/>
        <v/>
      </c>
      <c r="AA716" t="str">
        <f t="shared" si="145"/>
        <v/>
      </c>
      <c r="AB716" t="str">
        <f>IFERROR(VLOOKUP(AK716,Table33[#All],2,FALSE),"")</f>
        <v/>
      </c>
      <c r="AC716" t="str">
        <f t="shared" si="151"/>
        <v/>
      </c>
      <c r="AD716" t="str">
        <f t="shared" si="146"/>
        <v/>
      </c>
      <c r="AE716" t="str">
        <f>IF(B716="","",VLOOKUP(AD716,vlookup!$A$1:$B$12,2,FALSE))</f>
        <v/>
      </c>
      <c r="AF716" s="1" t="str">
        <f t="shared" si="147"/>
        <v/>
      </c>
      <c r="AG716" s="4" t="str">
        <f t="shared" si="148"/>
        <v/>
      </c>
      <c r="AH716" t="str">
        <f>IFERROR(VLOOKUP(AK716,Table33[#All],3,FALSE),"")</f>
        <v/>
      </c>
      <c r="AI716" t="str">
        <f>IFERROR(IF(AH716="enewsletters",IF(AF716+1&gt;VLOOKUP(AK716,Table33[#All],6,FALSE),VLOOKUP(AK716,Table33[#All],7,FALSE),VLOOKUP(AK716,Table33[#All],5,FALSE)),""),"")</f>
        <v/>
      </c>
      <c r="AJ716" t="str">
        <f>IFERROR(VLOOKUP(AK716,Table33[#All],4,FALSE),"")</f>
        <v/>
      </c>
      <c r="AK716">
        <f t="shared" si="149"/>
        <v>0</v>
      </c>
    </row>
    <row r="717" spans="23:37" x14ac:dyDescent="0.25">
      <c r="W717" t="str">
        <f t="shared" si="150"/>
        <v/>
      </c>
      <c r="X717" t="str">
        <f t="shared" si="142"/>
        <v/>
      </c>
      <c r="Y717" t="str">
        <f t="shared" si="143"/>
        <v/>
      </c>
      <c r="Z717" t="str">
        <f t="shared" si="144"/>
        <v/>
      </c>
      <c r="AA717" t="str">
        <f t="shared" si="145"/>
        <v/>
      </c>
      <c r="AB717" t="str">
        <f>IFERROR(VLOOKUP(AK717,Table33[#All],2,FALSE),"")</f>
        <v/>
      </c>
      <c r="AC717" t="str">
        <f t="shared" si="151"/>
        <v/>
      </c>
      <c r="AD717" t="str">
        <f t="shared" si="146"/>
        <v/>
      </c>
      <c r="AE717" t="str">
        <f>IF(B717="","",VLOOKUP(AD717,vlookup!$A$1:$B$12,2,FALSE))</f>
        <v/>
      </c>
      <c r="AF717" s="1" t="str">
        <f t="shared" si="147"/>
        <v/>
      </c>
      <c r="AG717" s="4" t="str">
        <f t="shared" si="148"/>
        <v/>
      </c>
      <c r="AH717" t="str">
        <f>IFERROR(VLOOKUP(AK717,Table33[#All],3,FALSE),"")</f>
        <v/>
      </c>
      <c r="AI717" t="str">
        <f>IFERROR(IF(AH717="enewsletters",IF(AF717+1&gt;VLOOKUP(AK717,Table33[#All],6,FALSE),VLOOKUP(AK717,Table33[#All],7,FALSE),VLOOKUP(AK717,Table33[#All],5,FALSE)),""),"")</f>
        <v/>
      </c>
      <c r="AJ717" t="str">
        <f>IFERROR(VLOOKUP(AK717,Table33[#All],4,FALSE),"")</f>
        <v/>
      </c>
      <c r="AK717">
        <f t="shared" si="149"/>
        <v>0</v>
      </c>
    </row>
    <row r="718" spans="23:37" x14ac:dyDescent="0.25">
      <c r="W718" t="str">
        <f t="shared" si="150"/>
        <v/>
      </c>
      <c r="X718" t="str">
        <f t="shared" si="142"/>
        <v/>
      </c>
      <c r="Y718" t="str">
        <f t="shared" si="143"/>
        <v/>
      </c>
      <c r="Z718" t="str">
        <f t="shared" si="144"/>
        <v/>
      </c>
      <c r="AA718" t="str">
        <f t="shared" si="145"/>
        <v/>
      </c>
      <c r="AB718" t="str">
        <f>IFERROR(VLOOKUP(AK718,Table33[#All],2,FALSE),"")</f>
        <v/>
      </c>
      <c r="AC718" t="str">
        <f t="shared" si="151"/>
        <v/>
      </c>
      <c r="AD718" t="str">
        <f t="shared" si="146"/>
        <v/>
      </c>
      <c r="AE718" t="str">
        <f>IF(B718="","",VLOOKUP(AD718,vlookup!$A$1:$B$12,2,FALSE))</f>
        <v/>
      </c>
      <c r="AF718" s="1" t="str">
        <f t="shared" si="147"/>
        <v/>
      </c>
      <c r="AG718" s="4" t="str">
        <f t="shared" si="148"/>
        <v/>
      </c>
      <c r="AH718" t="str">
        <f>IFERROR(VLOOKUP(AK718,Table33[#All],3,FALSE),"")</f>
        <v/>
      </c>
      <c r="AI718" t="str">
        <f>IFERROR(IF(AH718="enewsletters",IF(AF718+1&gt;VLOOKUP(AK718,Table33[#All],6,FALSE),VLOOKUP(AK718,Table33[#All],7,FALSE),VLOOKUP(AK718,Table33[#All],5,FALSE)),""),"")</f>
        <v/>
      </c>
      <c r="AJ718" t="str">
        <f>IFERROR(VLOOKUP(AK718,Table33[#All],4,FALSE),"")</f>
        <v/>
      </c>
      <c r="AK718">
        <f t="shared" si="149"/>
        <v>0</v>
      </c>
    </row>
    <row r="719" spans="23:37" x14ac:dyDescent="0.25">
      <c r="W719" t="str">
        <f t="shared" si="150"/>
        <v/>
      </c>
      <c r="X719" t="str">
        <f t="shared" si="142"/>
        <v/>
      </c>
      <c r="Y719" t="str">
        <f t="shared" si="143"/>
        <v/>
      </c>
      <c r="Z719" t="str">
        <f t="shared" si="144"/>
        <v/>
      </c>
      <c r="AA719" t="str">
        <f t="shared" si="145"/>
        <v/>
      </c>
      <c r="AB719" t="str">
        <f>IFERROR(VLOOKUP(AK719,Table33[#All],2,FALSE),"")</f>
        <v/>
      </c>
      <c r="AC719" t="str">
        <f t="shared" si="151"/>
        <v/>
      </c>
      <c r="AD719" t="str">
        <f t="shared" si="146"/>
        <v/>
      </c>
      <c r="AE719" t="str">
        <f>IF(B719="","",VLOOKUP(AD719,vlookup!$A$1:$B$12,2,FALSE))</f>
        <v/>
      </c>
      <c r="AF719" s="1" t="str">
        <f t="shared" si="147"/>
        <v/>
      </c>
      <c r="AG719" s="4" t="str">
        <f t="shared" si="148"/>
        <v/>
      </c>
      <c r="AH719" t="str">
        <f>IFERROR(VLOOKUP(AK719,Table33[#All],3,FALSE),"")</f>
        <v/>
      </c>
      <c r="AI719" t="str">
        <f>IFERROR(IF(AH719="enewsletters",IF(AF719+1&gt;VLOOKUP(AK719,Table33[#All],6,FALSE),VLOOKUP(AK719,Table33[#All],7,FALSE),VLOOKUP(AK719,Table33[#All],5,FALSE)),""),"")</f>
        <v/>
      </c>
      <c r="AJ719" t="str">
        <f>IFERROR(VLOOKUP(AK719,Table33[#All],4,FALSE),"")</f>
        <v/>
      </c>
      <c r="AK719">
        <f t="shared" si="149"/>
        <v>0</v>
      </c>
    </row>
    <row r="720" spans="23:37" x14ac:dyDescent="0.25">
      <c r="W720" t="str">
        <f t="shared" si="150"/>
        <v/>
      </c>
      <c r="X720" t="str">
        <f t="shared" si="142"/>
        <v/>
      </c>
      <c r="Y720" t="str">
        <f t="shared" si="143"/>
        <v/>
      </c>
      <c r="Z720" t="str">
        <f t="shared" si="144"/>
        <v/>
      </c>
      <c r="AA720" t="str">
        <f t="shared" si="145"/>
        <v/>
      </c>
      <c r="AB720" t="str">
        <f>IFERROR(VLOOKUP(AK720,Table33[#All],2,FALSE),"")</f>
        <v/>
      </c>
      <c r="AC720" t="str">
        <f t="shared" si="151"/>
        <v/>
      </c>
      <c r="AD720" t="str">
        <f t="shared" si="146"/>
        <v/>
      </c>
      <c r="AE720" t="str">
        <f>IF(B720="","",VLOOKUP(AD720,vlookup!$A$1:$B$12,2,FALSE))</f>
        <v/>
      </c>
      <c r="AF720" s="1" t="str">
        <f t="shared" si="147"/>
        <v/>
      </c>
      <c r="AG720" s="4" t="str">
        <f t="shared" si="148"/>
        <v/>
      </c>
      <c r="AH720" t="str">
        <f>IFERROR(VLOOKUP(AK720,Table33[#All],3,FALSE),"")</f>
        <v/>
      </c>
      <c r="AI720" t="str">
        <f>IFERROR(IF(AH720="enewsletters",IF(AF720+1&gt;VLOOKUP(AK720,Table33[#All],6,FALSE),VLOOKUP(AK720,Table33[#All],7,FALSE),VLOOKUP(AK720,Table33[#All],5,FALSE)),""),"")</f>
        <v/>
      </c>
      <c r="AJ720" t="str">
        <f>IFERROR(VLOOKUP(AK720,Table33[#All],4,FALSE),"")</f>
        <v/>
      </c>
      <c r="AK720">
        <f t="shared" si="149"/>
        <v>0</v>
      </c>
    </row>
    <row r="721" spans="23:37" x14ac:dyDescent="0.25">
      <c r="W721" t="str">
        <f t="shared" si="150"/>
        <v/>
      </c>
      <c r="X721" t="str">
        <f t="shared" si="142"/>
        <v/>
      </c>
      <c r="Y721" t="str">
        <f t="shared" si="143"/>
        <v/>
      </c>
      <c r="Z721" t="str">
        <f t="shared" si="144"/>
        <v/>
      </c>
      <c r="AA721" t="str">
        <f t="shared" si="145"/>
        <v/>
      </c>
      <c r="AB721" t="str">
        <f>IFERROR(VLOOKUP(AK721,Table33[#All],2,FALSE),"")</f>
        <v/>
      </c>
      <c r="AC721" t="str">
        <f t="shared" si="151"/>
        <v/>
      </c>
      <c r="AD721" t="str">
        <f t="shared" si="146"/>
        <v/>
      </c>
      <c r="AE721" t="str">
        <f>IF(B721="","",VLOOKUP(AD721,vlookup!$A$1:$B$12,2,FALSE))</f>
        <v/>
      </c>
      <c r="AF721" s="1" t="str">
        <f t="shared" si="147"/>
        <v/>
      </c>
      <c r="AG721" s="4" t="str">
        <f t="shared" si="148"/>
        <v/>
      </c>
      <c r="AH721" t="str">
        <f>IFERROR(VLOOKUP(AK721,Table33[#All],3,FALSE),"")</f>
        <v/>
      </c>
      <c r="AI721" t="str">
        <f>IFERROR(IF(AH721="enewsletters",IF(AF721+1&gt;VLOOKUP(AK721,Table33[#All],6,FALSE),VLOOKUP(AK721,Table33[#All],7,FALSE),VLOOKUP(AK721,Table33[#All],5,FALSE)),""),"")</f>
        <v/>
      </c>
      <c r="AJ721" t="str">
        <f>IFERROR(VLOOKUP(AK721,Table33[#All],4,FALSE),"")</f>
        <v/>
      </c>
      <c r="AK721">
        <f t="shared" si="149"/>
        <v>0</v>
      </c>
    </row>
    <row r="722" spans="23:37" x14ac:dyDescent="0.25">
      <c r="W722" t="str">
        <f t="shared" si="150"/>
        <v/>
      </c>
      <c r="X722" t="str">
        <f t="shared" si="142"/>
        <v/>
      </c>
      <c r="Y722" t="str">
        <f t="shared" si="143"/>
        <v/>
      </c>
      <c r="Z722" t="str">
        <f t="shared" si="144"/>
        <v/>
      </c>
      <c r="AA722" t="str">
        <f t="shared" si="145"/>
        <v/>
      </c>
      <c r="AB722" t="str">
        <f>IFERROR(VLOOKUP(AK722,Table33[#All],2,FALSE),"")</f>
        <v/>
      </c>
      <c r="AC722" t="str">
        <f t="shared" si="151"/>
        <v/>
      </c>
      <c r="AD722" t="str">
        <f t="shared" si="146"/>
        <v/>
      </c>
      <c r="AE722" t="str">
        <f>IF(B722="","",VLOOKUP(AD722,vlookup!$A$1:$B$12,2,FALSE))</f>
        <v/>
      </c>
      <c r="AF722" s="1" t="str">
        <f t="shared" si="147"/>
        <v/>
      </c>
      <c r="AG722" s="4" t="str">
        <f t="shared" si="148"/>
        <v/>
      </c>
      <c r="AH722" t="str">
        <f>IFERROR(VLOOKUP(AK722,Table33[#All],3,FALSE),"")</f>
        <v/>
      </c>
      <c r="AI722" t="str">
        <f>IFERROR(IF(AH722="enewsletters",IF(AF722+1&gt;VLOOKUP(AK722,Table33[#All],6,FALSE),VLOOKUP(AK722,Table33[#All],7,FALSE),VLOOKUP(AK722,Table33[#All],5,FALSE)),""),"")</f>
        <v/>
      </c>
      <c r="AJ722" t="str">
        <f>IFERROR(VLOOKUP(AK722,Table33[#All],4,FALSE),"")</f>
        <v/>
      </c>
      <c r="AK722">
        <f t="shared" si="149"/>
        <v>0</v>
      </c>
    </row>
    <row r="723" spans="23:37" x14ac:dyDescent="0.25">
      <c r="W723" t="str">
        <f t="shared" si="150"/>
        <v/>
      </c>
      <c r="X723" t="str">
        <f t="shared" si="142"/>
        <v/>
      </c>
      <c r="Y723" t="str">
        <f t="shared" si="143"/>
        <v/>
      </c>
      <c r="Z723" t="str">
        <f t="shared" si="144"/>
        <v/>
      </c>
      <c r="AA723" t="str">
        <f t="shared" si="145"/>
        <v/>
      </c>
      <c r="AB723" t="str">
        <f>IFERROR(VLOOKUP(AK723,Table33[#All],2,FALSE),"")</f>
        <v/>
      </c>
      <c r="AC723" t="str">
        <f t="shared" si="151"/>
        <v/>
      </c>
      <c r="AD723" t="str">
        <f t="shared" si="146"/>
        <v/>
      </c>
      <c r="AE723" t="str">
        <f>IF(B723="","",VLOOKUP(AD723,vlookup!$A$1:$B$12,2,FALSE))</f>
        <v/>
      </c>
      <c r="AF723" s="1" t="str">
        <f t="shared" si="147"/>
        <v/>
      </c>
      <c r="AG723" s="4" t="str">
        <f t="shared" si="148"/>
        <v/>
      </c>
      <c r="AH723" t="str">
        <f>IFERROR(VLOOKUP(AK723,Table33[#All],3,FALSE),"")</f>
        <v/>
      </c>
      <c r="AI723" t="str">
        <f>IFERROR(IF(AH723="enewsletters",IF(AF723+1&gt;VLOOKUP(AK723,Table33[#All],6,FALSE),VLOOKUP(AK723,Table33[#All],7,FALSE),VLOOKUP(AK723,Table33[#All],5,FALSE)),""),"")</f>
        <v/>
      </c>
      <c r="AJ723" t="str">
        <f>IFERROR(VLOOKUP(AK723,Table33[#All],4,FALSE),"")</f>
        <v/>
      </c>
      <c r="AK723">
        <f t="shared" si="149"/>
        <v>0</v>
      </c>
    </row>
    <row r="724" spans="23:37" x14ac:dyDescent="0.25">
      <c r="W724" t="str">
        <f t="shared" si="150"/>
        <v/>
      </c>
      <c r="X724" t="str">
        <f t="shared" si="142"/>
        <v/>
      </c>
      <c r="Y724" t="str">
        <f t="shared" si="143"/>
        <v/>
      </c>
      <c r="Z724" t="str">
        <f t="shared" si="144"/>
        <v/>
      </c>
      <c r="AA724" t="str">
        <f t="shared" si="145"/>
        <v/>
      </c>
      <c r="AB724" t="str">
        <f>IFERROR(VLOOKUP(AK724,Table33[#All],2,FALSE),"")</f>
        <v/>
      </c>
      <c r="AC724" t="str">
        <f t="shared" si="151"/>
        <v/>
      </c>
      <c r="AD724" t="str">
        <f t="shared" si="146"/>
        <v/>
      </c>
      <c r="AE724" t="str">
        <f>IF(B724="","",VLOOKUP(AD724,vlookup!$A$1:$B$12,2,FALSE))</f>
        <v/>
      </c>
      <c r="AF724" s="1" t="str">
        <f t="shared" si="147"/>
        <v/>
      </c>
      <c r="AG724" s="4" t="str">
        <f t="shared" si="148"/>
        <v/>
      </c>
      <c r="AH724" t="str">
        <f>IFERROR(VLOOKUP(AK724,Table33[#All],3,FALSE),"")</f>
        <v/>
      </c>
      <c r="AI724" t="str">
        <f>IFERROR(IF(AH724="enewsletters",IF(AF724+1&gt;VLOOKUP(AK724,Table33[#All],6,FALSE),VLOOKUP(AK724,Table33[#All],7,FALSE),VLOOKUP(AK724,Table33[#All],5,FALSE)),""),"")</f>
        <v/>
      </c>
      <c r="AJ724" t="str">
        <f>IFERROR(VLOOKUP(AK724,Table33[#All],4,FALSE),"")</f>
        <v/>
      </c>
      <c r="AK724">
        <f t="shared" si="149"/>
        <v>0</v>
      </c>
    </row>
    <row r="725" spans="23:37" x14ac:dyDescent="0.25">
      <c r="W725" t="str">
        <f t="shared" si="150"/>
        <v/>
      </c>
      <c r="X725" t="str">
        <f t="shared" si="142"/>
        <v/>
      </c>
      <c r="Y725" t="str">
        <f t="shared" si="143"/>
        <v/>
      </c>
      <c r="Z725" t="str">
        <f t="shared" si="144"/>
        <v/>
      </c>
      <c r="AA725" t="str">
        <f t="shared" si="145"/>
        <v/>
      </c>
      <c r="AB725" t="str">
        <f>IFERROR(VLOOKUP(AK725,Table33[#All],2,FALSE),"")</f>
        <v/>
      </c>
      <c r="AC725" t="str">
        <f t="shared" si="151"/>
        <v/>
      </c>
      <c r="AD725" t="str">
        <f t="shared" si="146"/>
        <v/>
      </c>
      <c r="AE725" t="str">
        <f>IF(B725="","",VLOOKUP(AD725,vlookup!$A$1:$B$12,2,FALSE))</f>
        <v/>
      </c>
      <c r="AF725" s="1" t="str">
        <f t="shared" si="147"/>
        <v/>
      </c>
      <c r="AG725" s="4" t="str">
        <f t="shared" si="148"/>
        <v/>
      </c>
      <c r="AH725" t="str">
        <f>IFERROR(VLOOKUP(AK725,Table33[#All],3,FALSE),"")</f>
        <v/>
      </c>
      <c r="AI725" t="str">
        <f>IFERROR(IF(AH725="enewsletters",IF(AF725+1&gt;VLOOKUP(AK725,Table33[#All],6,FALSE),VLOOKUP(AK725,Table33[#All],7,FALSE),VLOOKUP(AK725,Table33[#All],5,FALSE)),""),"")</f>
        <v/>
      </c>
      <c r="AJ725" t="str">
        <f>IFERROR(VLOOKUP(AK725,Table33[#All],4,FALSE),"")</f>
        <v/>
      </c>
      <c r="AK725">
        <f t="shared" si="149"/>
        <v>0</v>
      </c>
    </row>
    <row r="726" spans="23:37" x14ac:dyDescent="0.25">
      <c r="W726" t="str">
        <f t="shared" si="150"/>
        <v/>
      </c>
      <c r="X726" t="str">
        <f t="shared" si="142"/>
        <v/>
      </c>
      <c r="Y726" t="str">
        <f t="shared" si="143"/>
        <v/>
      </c>
      <c r="Z726" t="str">
        <f t="shared" si="144"/>
        <v/>
      </c>
      <c r="AA726" t="str">
        <f t="shared" si="145"/>
        <v/>
      </c>
      <c r="AB726" t="str">
        <f>IFERROR(VLOOKUP(AK726,Table33[#All],2,FALSE),"")</f>
        <v/>
      </c>
      <c r="AC726" t="str">
        <f t="shared" si="151"/>
        <v/>
      </c>
      <c r="AD726" t="str">
        <f t="shared" si="146"/>
        <v/>
      </c>
      <c r="AE726" t="str">
        <f>IF(B726="","",VLOOKUP(AD726,vlookup!$A$1:$B$12,2,FALSE))</f>
        <v/>
      </c>
      <c r="AF726" s="1" t="str">
        <f t="shared" si="147"/>
        <v/>
      </c>
      <c r="AG726" s="4" t="str">
        <f t="shared" si="148"/>
        <v/>
      </c>
      <c r="AH726" t="str">
        <f>IFERROR(VLOOKUP(AK726,Table33[#All],3,FALSE),"")</f>
        <v/>
      </c>
      <c r="AI726" t="str">
        <f>IFERROR(IF(AH726="enewsletters",IF(AF726+1&gt;VLOOKUP(AK726,Table33[#All],6,FALSE),VLOOKUP(AK726,Table33[#All],7,FALSE),VLOOKUP(AK726,Table33[#All],5,FALSE)),""),"")</f>
        <v/>
      </c>
      <c r="AJ726" t="str">
        <f>IFERROR(VLOOKUP(AK726,Table33[#All],4,FALSE),"")</f>
        <v/>
      </c>
      <c r="AK726">
        <f t="shared" si="149"/>
        <v>0</v>
      </c>
    </row>
  </sheetData>
  <sortState ref="A3:AA180">
    <sortCondition ref="AA3:AA180"/>
  </sortState>
  <mergeCells count="2">
    <mergeCell ref="A1:V1"/>
    <mergeCell ref="AB1:AK1"/>
  </mergeCells>
  <conditionalFormatting sqref="W3:W726">
    <cfRule type="expression" dxfId="65" priority="1">
      <formula>$V3="Client Name Not Found"</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T171"/>
  <sheetViews>
    <sheetView showGridLines="0" zoomScaleNormal="100" workbookViewId="0">
      <pane ySplit="16" topLeftCell="A17" activePane="bottomLeft" state="frozen"/>
      <selection pane="bottomLeft" activeCell="D27" sqref="D27"/>
    </sheetView>
  </sheetViews>
  <sheetFormatPr defaultRowHeight="15" x14ac:dyDescent="0.25"/>
  <cols>
    <col min="1" max="1" width="11.28515625" style="5" bestFit="1" customWidth="1"/>
    <col min="2" max="2" width="26.7109375" style="5" bestFit="1" customWidth="1"/>
    <col min="3" max="3" width="12.28515625" style="5" customWidth="1"/>
    <col min="4" max="4" width="8.42578125" style="5" bestFit="1" customWidth="1"/>
    <col min="5" max="5" width="10.140625" style="5" customWidth="1"/>
    <col min="6" max="6" width="10.28515625" style="5" customWidth="1"/>
    <col min="7" max="7" width="11.42578125" style="5" customWidth="1"/>
    <col min="8" max="8" width="10.28515625" style="5" bestFit="1" customWidth="1"/>
    <col min="9" max="9" width="9" style="5" customWidth="1"/>
    <col min="10" max="10" width="10" style="5" customWidth="1"/>
    <col min="11" max="11" width="13.28515625" style="5" customWidth="1"/>
    <col min="12" max="12" width="12.7109375" style="5" customWidth="1"/>
    <col min="13" max="13" width="11.7109375" style="5" customWidth="1"/>
    <col min="14" max="14" width="11" style="16" customWidth="1"/>
    <col min="15" max="15" width="13.5703125" style="16" customWidth="1"/>
    <col min="16" max="32" width="9.140625" style="22"/>
    <col min="33" max="34" width="0" style="22" hidden="1" customWidth="1"/>
    <col min="35" max="35" width="12.28515625" style="22" hidden="1" customWidth="1"/>
    <col min="36" max="36" width="10.140625" style="22" hidden="1" customWidth="1"/>
    <col min="37" max="37" width="13.42578125" style="22" hidden="1" customWidth="1"/>
    <col min="38" max="38" width="14.28515625" style="22" hidden="1" customWidth="1"/>
    <col min="39" max="39" width="19" style="22" hidden="1" customWidth="1"/>
    <col min="40" max="40" width="12" style="22" hidden="1" customWidth="1"/>
    <col min="41" max="41" width="16.7109375" style="22" hidden="1" customWidth="1"/>
    <col min="42" max="42" width="13.5703125" style="22" hidden="1" customWidth="1"/>
    <col min="43" max="43" width="18.28515625" style="22" hidden="1" customWidth="1"/>
    <col min="44" max="44" width="11.28515625" style="22" hidden="1" customWidth="1"/>
    <col min="45" max="45" width="16" style="22" hidden="1" customWidth="1"/>
    <col min="46" max="46" width="26.7109375" style="22" hidden="1" customWidth="1"/>
    <col min="47" max="16384" width="9.140625" style="22"/>
  </cols>
  <sheetData>
    <row r="1" spans="1:46" x14ac:dyDescent="0.25">
      <c r="A1" s="96" t="s">
        <v>1011</v>
      </c>
      <c r="B1" s="97"/>
      <c r="C1" s="97"/>
      <c r="D1" s="97"/>
      <c r="E1" s="97"/>
      <c r="F1" s="97"/>
      <c r="G1" s="97"/>
      <c r="H1" s="97"/>
      <c r="I1" s="97"/>
      <c r="J1" s="97"/>
      <c r="K1" s="97"/>
      <c r="L1" s="97"/>
      <c r="M1" s="97"/>
      <c r="N1" s="97"/>
    </row>
    <row r="2" spans="1:46" x14ac:dyDescent="0.25">
      <c r="A2" s="15"/>
      <c r="B2" s="16"/>
      <c r="C2" s="16"/>
      <c r="D2" s="16"/>
      <c r="E2" s="16"/>
      <c r="F2" s="16"/>
      <c r="G2" s="16"/>
      <c r="H2" s="16"/>
      <c r="I2" s="16"/>
      <c r="J2" s="16"/>
      <c r="K2" s="16"/>
      <c r="L2" s="16"/>
      <c r="M2" s="16"/>
    </row>
    <row r="3" spans="1:46" x14ac:dyDescent="0.25">
      <c r="A3" s="15"/>
      <c r="B3" s="16"/>
      <c r="C3" s="16"/>
      <c r="D3" s="16"/>
      <c r="E3" s="16"/>
      <c r="F3" s="16"/>
      <c r="G3" s="16"/>
      <c r="H3" s="16"/>
      <c r="I3" s="16"/>
      <c r="J3" s="16"/>
      <c r="K3" s="16"/>
      <c r="L3" s="16"/>
      <c r="M3" s="16"/>
    </row>
    <row r="4" spans="1:46" x14ac:dyDescent="0.25">
      <c r="A4" s="15"/>
      <c r="B4" s="16"/>
      <c r="C4" s="16"/>
      <c r="D4" s="16"/>
      <c r="E4" s="16"/>
      <c r="F4" s="16"/>
      <c r="G4" s="16"/>
      <c r="H4" s="16"/>
      <c r="I4" s="16"/>
      <c r="J4" s="16"/>
      <c r="K4" s="16"/>
      <c r="L4" s="16"/>
      <c r="M4" s="16"/>
    </row>
    <row r="5" spans="1:46" x14ac:dyDescent="0.25">
      <c r="A5" s="15"/>
      <c r="B5" s="16"/>
      <c r="C5" s="16"/>
      <c r="D5" s="16"/>
      <c r="E5" s="16"/>
      <c r="F5" s="16"/>
      <c r="G5" s="16"/>
      <c r="H5" s="16"/>
      <c r="I5" s="16"/>
      <c r="J5" s="16"/>
      <c r="K5" s="16"/>
      <c r="L5" s="16"/>
      <c r="M5" s="16"/>
    </row>
    <row r="6" spans="1:46" x14ac:dyDescent="0.25">
      <c r="A6" s="15"/>
      <c r="B6" s="16"/>
      <c r="C6" s="16"/>
      <c r="D6" s="16"/>
      <c r="E6" s="16"/>
      <c r="F6" s="16"/>
      <c r="G6" s="16"/>
      <c r="H6" s="16"/>
      <c r="I6" s="16"/>
      <c r="J6" s="16"/>
      <c r="K6" s="16"/>
      <c r="L6" s="16"/>
      <c r="M6" s="16"/>
    </row>
    <row r="7" spans="1:46" x14ac:dyDescent="0.25">
      <c r="A7" s="15"/>
      <c r="B7" s="16"/>
      <c r="C7" s="16"/>
      <c r="D7" s="16"/>
      <c r="E7" s="16"/>
      <c r="F7" s="16"/>
      <c r="G7" s="16"/>
      <c r="H7" s="16"/>
      <c r="I7" s="16"/>
      <c r="J7" s="16"/>
      <c r="K7" s="16"/>
      <c r="L7" s="16"/>
      <c r="M7" s="16"/>
    </row>
    <row r="8" spans="1:46" x14ac:dyDescent="0.25">
      <c r="A8" s="15"/>
      <c r="B8" s="16"/>
      <c r="C8" s="16"/>
      <c r="D8" s="16"/>
      <c r="E8" s="16"/>
      <c r="F8" s="16"/>
      <c r="G8" s="16"/>
      <c r="H8" s="16"/>
      <c r="I8" s="16"/>
      <c r="J8" s="16"/>
      <c r="K8" s="16"/>
      <c r="L8" s="16"/>
      <c r="M8" s="16"/>
    </row>
    <row r="9" spans="1:46" x14ac:dyDescent="0.25">
      <c r="A9" s="15"/>
      <c r="B9" s="16"/>
      <c r="C9" s="16"/>
      <c r="D9" s="16"/>
      <c r="E9" s="16"/>
      <c r="F9" s="16"/>
      <c r="G9" s="16"/>
      <c r="H9" s="16"/>
      <c r="I9" s="16"/>
      <c r="J9" s="16"/>
      <c r="K9" s="16"/>
      <c r="L9" s="16"/>
      <c r="M9" s="16"/>
    </row>
    <row r="10" spans="1:46" s="64" customFormat="1" x14ac:dyDescent="0.25"/>
    <row r="11" spans="1:46" s="64" customFormat="1" x14ac:dyDescent="0.25">
      <c r="I11" s="29"/>
    </row>
    <row r="12" spans="1:46" s="64" customFormat="1" x14ac:dyDescent="0.25">
      <c r="D12" s="66"/>
      <c r="E12" s="66"/>
      <c r="F12" s="66"/>
      <c r="G12" s="66"/>
      <c r="H12" s="66"/>
      <c r="I12" s="67"/>
    </row>
    <row r="13" spans="1:46" s="64" customFormat="1" ht="15.75" thickBot="1" x14ac:dyDescent="0.3">
      <c r="D13" s="66"/>
      <c r="E13" s="66"/>
      <c r="F13" s="66"/>
      <c r="G13" s="66"/>
      <c r="H13" s="66"/>
      <c r="I13" s="67"/>
      <c r="K13" s="66"/>
      <c r="L13" s="66"/>
      <c r="M13" s="66"/>
      <c r="N13" s="66"/>
      <c r="O13" s="66"/>
      <c r="AG13" s="64" t="s">
        <v>985</v>
      </c>
      <c r="AH13" s="22" t="s">
        <v>1026</v>
      </c>
    </row>
    <row r="14" spans="1:46" ht="15.75" hidden="1" thickBot="1" x14ac:dyDescent="0.3">
      <c r="A14" s="75" t="s">
        <v>985</v>
      </c>
      <c r="B14" s="76" t="s">
        <v>985</v>
      </c>
      <c r="C14" s="14"/>
      <c r="D14" s="14"/>
      <c r="E14" s="14"/>
      <c r="F14" s="14"/>
      <c r="G14" s="14"/>
      <c r="H14" s="14"/>
      <c r="I14" s="14"/>
      <c r="J14" s="14"/>
      <c r="K14" s="14"/>
      <c r="L14" s="14"/>
      <c r="M14" s="14"/>
      <c r="AG14" s="22" t="s">
        <v>981</v>
      </c>
      <c r="AH14" s="22" t="s">
        <v>1884</v>
      </c>
    </row>
    <row r="15" spans="1:46" ht="19.5" thickBot="1" x14ac:dyDescent="0.35">
      <c r="A15" s="98" t="str">
        <f>AH14&amp;" Email Marketing Report"</f>
        <v>(All) Email Marketing Report</v>
      </c>
      <c r="B15" s="99"/>
      <c r="C15" s="99"/>
      <c r="D15" s="99"/>
      <c r="E15" s="99"/>
      <c r="F15" s="99"/>
      <c r="G15" s="99"/>
      <c r="H15" s="99"/>
      <c r="I15" s="99"/>
      <c r="J15" s="99"/>
      <c r="K15" s="99"/>
      <c r="L15" s="99"/>
      <c r="M15" s="100"/>
      <c r="N15" s="65"/>
      <c r="O15" s="65"/>
    </row>
    <row r="16" spans="1:46" s="23" customFormat="1" ht="45" x14ac:dyDescent="0.25">
      <c r="A16" s="18" t="s">
        <v>959</v>
      </c>
      <c r="B16" s="19" t="s">
        <v>966</v>
      </c>
      <c r="C16" s="20" t="s">
        <v>993</v>
      </c>
      <c r="D16" s="20" t="s">
        <v>987</v>
      </c>
      <c r="E16" s="20" t="s">
        <v>994</v>
      </c>
      <c r="F16" s="20" t="s">
        <v>988</v>
      </c>
      <c r="G16" s="20" t="s">
        <v>995</v>
      </c>
      <c r="H16" s="20" t="s">
        <v>989</v>
      </c>
      <c r="I16" s="20" t="s">
        <v>996</v>
      </c>
      <c r="J16" s="20" t="s">
        <v>990</v>
      </c>
      <c r="K16" s="20" t="s">
        <v>992</v>
      </c>
      <c r="L16" s="20" t="s">
        <v>997</v>
      </c>
      <c r="M16" s="21" t="s">
        <v>991</v>
      </c>
      <c r="N16" s="16"/>
      <c r="O16" s="16"/>
      <c r="P16" s="22"/>
      <c r="AG16" s="23" t="s">
        <v>956</v>
      </c>
      <c r="AH16" s="23" t="s">
        <v>958</v>
      </c>
      <c r="AI16" s="23" t="s">
        <v>959</v>
      </c>
      <c r="AJ16" s="23" t="s">
        <v>993</v>
      </c>
      <c r="AK16" s="23" t="s">
        <v>987</v>
      </c>
      <c r="AL16" s="23" t="s">
        <v>994</v>
      </c>
      <c r="AM16" s="23" t="s">
        <v>988</v>
      </c>
      <c r="AN16" s="23" t="s">
        <v>995</v>
      </c>
      <c r="AO16" s="23" t="s">
        <v>989</v>
      </c>
      <c r="AP16" s="23" t="s">
        <v>996</v>
      </c>
      <c r="AQ16" s="23" t="s">
        <v>990</v>
      </c>
      <c r="AR16" s="23" t="s">
        <v>997</v>
      </c>
      <c r="AS16" s="23" t="s">
        <v>991</v>
      </c>
      <c r="AT16" s="23" t="s">
        <v>992</v>
      </c>
    </row>
    <row r="17" spans="1:46" ht="15.75" thickBot="1" x14ac:dyDescent="0.3">
      <c r="A17" s="68">
        <v>41486</v>
      </c>
      <c r="B17" s="77" t="s">
        <v>1250</v>
      </c>
      <c r="C17" s="69">
        <v>24830</v>
      </c>
      <c r="D17" s="70">
        <v>0.95588235294117652</v>
      </c>
      <c r="E17" s="69">
        <v>2971</v>
      </c>
      <c r="F17" s="70">
        <v>0.11965364478453484</v>
      </c>
      <c r="G17" s="69">
        <v>3965</v>
      </c>
      <c r="H17" s="70">
        <v>0.15968586387434555</v>
      </c>
      <c r="I17" s="69">
        <v>273</v>
      </c>
      <c r="J17" s="70">
        <v>1.0994764397905759E-2</v>
      </c>
      <c r="K17" s="70">
        <v>9.1888253113429824E-2</v>
      </c>
      <c r="L17" s="69">
        <v>468</v>
      </c>
      <c r="M17" s="78">
        <v>1.8848167539267015E-2</v>
      </c>
      <c r="AG17" s="22" t="s">
        <v>1026</v>
      </c>
      <c r="AH17" s="22" t="s">
        <v>1026</v>
      </c>
      <c r="AI17" s="22" t="s">
        <v>1026</v>
      </c>
      <c r="AJ17" s="24"/>
      <c r="AK17" s="25"/>
      <c r="AL17" s="24"/>
      <c r="AM17" s="25"/>
      <c r="AN17" s="24"/>
      <c r="AO17" s="25"/>
      <c r="AP17" s="24"/>
      <c r="AQ17" s="25"/>
      <c r="AR17" s="24"/>
      <c r="AS17" s="25"/>
      <c r="AT17" s="25"/>
    </row>
    <row r="18" spans="1:46" x14ac:dyDescent="0.25">
      <c r="A18"/>
      <c r="B18"/>
      <c r="C18"/>
      <c r="D18"/>
      <c r="E18"/>
      <c r="F18"/>
      <c r="G18"/>
      <c r="H18"/>
      <c r="I18"/>
      <c r="J18"/>
      <c r="K18"/>
      <c r="L18"/>
      <c r="M18"/>
      <c r="AH18" s="22" t="s">
        <v>1885</v>
      </c>
      <c r="AJ18" s="24"/>
      <c r="AK18" s="25"/>
      <c r="AL18" s="24"/>
      <c r="AM18" s="25"/>
      <c r="AN18" s="24"/>
      <c r="AO18" s="25"/>
      <c r="AP18" s="24"/>
      <c r="AQ18" s="25"/>
      <c r="AR18" s="24"/>
      <c r="AS18" s="25"/>
      <c r="AT18" s="25"/>
    </row>
    <row r="19" spans="1:46" x14ac:dyDescent="0.25">
      <c r="A19"/>
      <c r="B19"/>
      <c r="C19"/>
      <c r="D19"/>
      <c r="E19"/>
      <c r="F19"/>
      <c r="G19"/>
      <c r="H19"/>
      <c r="I19"/>
      <c r="J19"/>
      <c r="K19"/>
      <c r="L19"/>
      <c r="M19"/>
      <c r="AG19" s="22" t="s">
        <v>1885</v>
      </c>
      <c r="AJ19" s="24"/>
      <c r="AK19" s="25"/>
      <c r="AL19" s="24"/>
      <c r="AM19" s="25"/>
      <c r="AN19" s="24"/>
      <c r="AO19" s="25"/>
      <c r="AP19" s="24"/>
      <c r="AQ19" s="25"/>
      <c r="AR19" s="24"/>
      <c r="AS19" s="25"/>
      <c r="AT19" s="25"/>
    </row>
    <row r="20" spans="1:46" x14ac:dyDescent="0.25">
      <c r="A20"/>
      <c r="B20"/>
      <c r="C20"/>
      <c r="D20"/>
      <c r="E20"/>
      <c r="F20"/>
      <c r="G20"/>
      <c r="H20"/>
      <c r="I20"/>
      <c r="J20"/>
      <c r="K20"/>
      <c r="L20"/>
      <c r="M20"/>
      <c r="AG20" s="22" t="s">
        <v>986</v>
      </c>
      <c r="AJ20" s="24"/>
      <c r="AK20" s="25"/>
      <c r="AL20" s="24"/>
      <c r="AM20" s="25"/>
      <c r="AN20" s="24"/>
      <c r="AO20" s="25"/>
      <c r="AP20" s="24"/>
      <c r="AQ20" s="25"/>
      <c r="AR20" s="24"/>
      <c r="AS20" s="25"/>
      <c r="AT20" s="25"/>
    </row>
    <row r="21" spans="1:46" x14ac:dyDescent="0.25">
      <c r="A21"/>
      <c r="B21"/>
      <c r="C21"/>
      <c r="D21"/>
      <c r="E21"/>
      <c r="F21"/>
      <c r="G21"/>
      <c r="H21"/>
      <c r="I21"/>
      <c r="J21"/>
      <c r="K21"/>
      <c r="L21"/>
      <c r="M21"/>
    </row>
    <row r="22" spans="1:46" x14ac:dyDescent="0.25">
      <c r="A22"/>
      <c r="B22"/>
      <c r="C22"/>
      <c r="D22"/>
      <c r="E22"/>
      <c r="F22"/>
      <c r="G22"/>
      <c r="H22"/>
      <c r="I22"/>
      <c r="J22"/>
      <c r="K22"/>
      <c r="L22"/>
      <c r="M22"/>
    </row>
    <row r="23" spans="1:46" x14ac:dyDescent="0.25">
      <c r="A23"/>
      <c r="B23"/>
      <c r="C23"/>
      <c r="D23"/>
      <c r="E23"/>
      <c r="F23"/>
      <c r="G23"/>
      <c r="H23"/>
      <c r="I23"/>
      <c r="J23"/>
      <c r="K23"/>
      <c r="L23"/>
      <c r="M23"/>
    </row>
    <row r="24" spans="1:46" x14ac:dyDescent="0.25">
      <c r="A24"/>
      <c r="B24"/>
      <c r="C24"/>
      <c r="D24"/>
      <c r="E24"/>
      <c r="F24"/>
      <c r="G24"/>
      <c r="H24"/>
      <c r="I24"/>
      <c r="J24"/>
      <c r="K24"/>
      <c r="L24"/>
      <c r="M24"/>
    </row>
    <row r="25" spans="1:46" x14ac:dyDescent="0.25">
      <c r="A25"/>
      <c r="B25"/>
      <c r="C25"/>
      <c r="D25"/>
      <c r="E25"/>
      <c r="F25"/>
      <c r="G25"/>
      <c r="H25"/>
      <c r="I25"/>
      <c r="J25"/>
      <c r="K25"/>
      <c r="L25"/>
      <c r="M25"/>
    </row>
    <row r="26" spans="1:46" x14ac:dyDescent="0.25">
      <c r="A26"/>
      <c r="B26"/>
      <c r="C26"/>
      <c r="D26"/>
      <c r="E26"/>
      <c r="F26"/>
      <c r="G26"/>
      <c r="H26"/>
      <c r="I26"/>
      <c r="J26"/>
      <c r="K26"/>
      <c r="L26"/>
      <c r="M26"/>
    </row>
    <row r="27" spans="1:46" x14ac:dyDescent="0.25">
      <c r="A27"/>
      <c r="B27"/>
      <c r="C27"/>
      <c r="D27"/>
      <c r="E27"/>
      <c r="F27"/>
      <c r="G27"/>
      <c r="H27"/>
      <c r="I27"/>
      <c r="J27"/>
      <c r="K27"/>
      <c r="L27"/>
      <c r="M27"/>
    </row>
    <row r="28" spans="1:46" x14ac:dyDescent="0.25">
      <c r="A28"/>
      <c r="B28"/>
      <c r="C28"/>
      <c r="D28"/>
      <c r="E28"/>
      <c r="F28"/>
      <c r="G28"/>
      <c r="H28"/>
      <c r="I28"/>
      <c r="J28"/>
      <c r="K28"/>
      <c r="L28"/>
      <c r="M28"/>
    </row>
    <row r="29" spans="1:46" x14ac:dyDescent="0.25">
      <c r="A29"/>
      <c r="B29"/>
      <c r="C29"/>
      <c r="D29"/>
      <c r="E29"/>
      <c r="F29"/>
      <c r="G29"/>
      <c r="H29"/>
      <c r="I29"/>
      <c r="J29"/>
      <c r="K29"/>
      <c r="L29"/>
      <c r="M29"/>
    </row>
    <row r="30" spans="1:46" x14ac:dyDescent="0.25">
      <c r="A30"/>
      <c r="B30"/>
      <c r="C30"/>
      <c r="D30"/>
      <c r="E30"/>
      <c r="F30"/>
      <c r="G30"/>
      <c r="H30"/>
      <c r="I30"/>
      <c r="J30"/>
      <c r="K30"/>
      <c r="L30"/>
      <c r="M30"/>
    </row>
    <row r="31" spans="1:46" x14ac:dyDescent="0.25">
      <c r="A31"/>
      <c r="B31"/>
      <c r="C31"/>
      <c r="D31"/>
      <c r="E31"/>
      <c r="F31"/>
      <c r="G31"/>
      <c r="H31"/>
      <c r="I31"/>
      <c r="J31"/>
      <c r="K31"/>
      <c r="L31"/>
      <c r="M31"/>
    </row>
    <row r="32" spans="1:46" x14ac:dyDescent="0.25">
      <c r="A32"/>
      <c r="B32"/>
      <c r="C32"/>
      <c r="D32"/>
      <c r="E32"/>
      <c r="F32"/>
      <c r="G32"/>
      <c r="H32"/>
      <c r="I32"/>
      <c r="J32"/>
      <c r="K32"/>
      <c r="L32"/>
      <c r="M32"/>
    </row>
    <row r="33" spans="1:13" x14ac:dyDescent="0.25">
      <c r="A33"/>
      <c r="B33"/>
      <c r="C33"/>
      <c r="D33"/>
      <c r="E33"/>
      <c r="F33"/>
      <c r="G33"/>
      <c r="H33"/>
      <c r="I33"/>
      <c r="J33"/>
      <c r="K33"/>
      <c r="L33"/>
      <c r="M33"/>
    </row>
    <row r="34" spans="1:13" x14ac:dyDescent="0.25">
      <c r="A34"/>
      <c r="B34"/>
      <c r="C34"/>
      <c r="D34"/>
      <c r="E34"/>
      <c r="F34"/>
      <c r="G34"/>
      <c r="H34"/>
      <c r="I34"/>
      <c r="J34"/>
      <c r="K34"/>
      <c r="L34"/>
      <c r="M34"/>
    </row>
    <row r="35" spans="1:13" x14ac:dyDescent="0.25">
      <c r="A35"/>
      <c r="B35"/>
      <c r="C35"/>
      <c r="D35"/>
      <c r="E35"/>
      <c r="F35"/>
      <c r="G35"/>
      <c r="H35"/>
      <c r="I35"/>
      <c r="J35"/>
      <c r="K35"/>
      <c r="L35"/>
      <c r="M35"/>
    </row>
    <row r="36" spans="1:13" x14ac:dyDescent="0.25">
      <c r="A36"/>
      <c r="B36"/>
      <c r="C36"/>
      <c r="D36"/>
      <c r="E36"/>
      <c r="F36"/>
      <c r="G36"/>
      <c r="H36"/>
      <c r="I36"/>
      <c r="J36"/>
      <c r="K36"/>
      <c r="L36"/>
      <c r="M36"/>
    </row>
    <row r="37" spans="1:13" x14ac:dyDescent="0.25">
      <c r="A37"/>
      <c r="B37"/>
      <c r="C37"/>
      <c r="D37"/>
      <c r="E37"/>
      <c r="F37"/>
      <c r="G37"/>
      <c r="H37"/>
      <c r="I37"/>
      <c r="J37"/>
      <c r="K37"/>
      <c r="L37"/>
      <c r="M37"/>
    </row>
    <row r="38" spans="1:13" x14ac:dyDescent="0.25">
      <c r="A38"/>
      <c r="B38"/>
      <c r="C38"/>
      <c r="D38"/>
      <c r="E38"/>
      <c r="F38"/>
      <c r="G38"/>
      <c r="H38"/>
      <c r="I38"/>
      <c r="J38"/>
      <c r="K38"/>
      <c r="L38"/>
      <c r="M38"/>
    </row>
    <row r="39" spans="1:13" x14ac:dyDescent="0.25">
      <c r="A39"/>
      <c r="B39"/>
      <c r="C39"/>
      <c r="D39"/>
      <c r="E39"/>
      <c r="F39"/>
      <c r="G39"/>
      <c r="H39"/>
      <c r="I39"/>
      <c r="J39"/>
      <c r="K39"/>
      <c r="L39"/>
      <c r="M39"/>
    </row>
    <row r="40" spans="1:13" x14ac:dyDescent="0.25">
      <c r="A40"/>
      <c r="B40"/>
      <c r="C40"/>
      <c r="D40"/>
      <c r="E40"/>
      <c r="F40"/>
      <c r="G40"/>
      <c r="H40"/>
      <c r="I40"/>
      <c r="J40"/>
      <c r="K40"/>
      <c r="L40"/>
      <c r="M40"/>
    </row>
    <row r="41" spans="1:13" x14ac:dyDescent="0.25">
      <c r="A41"/>
      <c r="B41"/>
      <c r="C41"/>
      <c r="D41"/>
      <c r="E41"/>
      <c r="F41"/>
      <c r="G41"/>
      <c r="H41"/>
      <c r="I41"/>
      <c r="J41"/>
      <c r="K41"/>
      <c r="L41"/>
      <c r="M41"/>
    </row>
    <row r="42" spans="1:13" x14ac:dyDescent="0.25">
      <c r="A42"/>
      <c r="B42"/>
      <c r="C42"/>
      <c r="D42"/>
      <c r="E42"/>
      <c r="F42"/>
      <c r="G42"/>
      <c r="H42"/>
      <c r="I42"/>
      <c r="J42"/>
      <c r="K42"/>
      <c r="L42"/>
      <c r="M42"/>
    </row>
    <row r="43" spans="1:13" x14ac:dyDescent="0.25">
      <c r="A43"/>
      <c r="B43"/>
      <c r="C43"/>
      <c r="D43"/>
      <c r="E43"/>
      <c r="F43"/>
      <c r="G43"/>
      <c r="H43"/>
      <c r="I43"/>
      <c r="J43"/>
      <c r="K43"/>
      <c r="L43"/>
      <c r="M43"/>
    </row>
    <row r="44" spans="1:13" x14ac:dyDescent="0.25">
      <c r="A44"/>
      <c r="B44"/>
      <c r="C44"/>
      <c r="D44"/>
      <c r="E44"/>
      <c r="F44"/>
      <c r="G44"/>
      <c r="H44"/>
      <c r="I44"/>
      <c r="J44"/>
      <c r="K44"/>
      <c r="L44"/>
      <c r="M44"/>
    </row>
    <row r="45" spans="1:13" x14ac:dyDescent="0.25">
      <c r="A45"/>
      <c r="B45"/>
      <c r="C45"/>
      <c r="D45"/>
      <c r="E45"/>
      <c r="F45"/>
      <c r="G45"/>
      <c r="H45"/>
      <c r="I45"/>
      <c r="J45"/>
      <c r="K45"/>
      <c r="L45"/>
      <c r="M45"/>
    </row>
    <row r="46" spans="1:13" x14ac:dyDescent="0.25">
      <c r="A46"/>
      <c r="B46"/>
      <c r="C46"/>
      <c r="D46"/>
      <c r="E46"/>
      <c r="F46"/>
      <c r="G46"/>
      <c r="H46"/>
      <c r="I46"/>
      <c r="J46"/>
      <c r="K46"/>
      <c r="L46"/>
      <c r="M46"/>
    </row>
    <row r="47" spans="1:13" x14ac:dyDescent="0.25">
      <c r="A47"/>
      <c r="B47"/>
      <c r="C47"/>
      <c r="D47"/>
      <c r="E47"/>
      <c r="F47"/>
      <c r="G47"/>
      <c r="H47"/>
      <c r="I47"/>
      <c r="J47"/>
      <c r="K47"/>
      <c r="L47"/>
      <c r="M47"/>
    </row>
    <row r="48" spans="1:13" x14ac:dyDescent="0.25">
      <c r="A48"/>
      <c r="B48"/>
      <c r="C48"/>
      <c r="D48"/>
      <c r="E48"/>
      <c r="F48"/>
      <c r="G48"/>
      <c r="H48"/>
      <c r="I48"/>
      <c r="J48"/>
      <c r="K48"/>
      <c r="L48"/>
      <c r="M48"/>
    </row>
    <row r="49" spans="1:13" x14ac:dyDescent="0.25">
      <c r="A49"/>
      <c r="B49"/>
      <c r="C49"/>
      <c r="D49"/>
      <c r="E49"/>
      <c r="F49"/>
      <c r="G49"/>
      <c r="H49"/>
      <c r="I49"/>
      <c r="J49"/>
      <c r="K49"/>
      <c r="L49"/>
      <c r="M49"/>
    </row>
    <row r="50" spans="1:13" x14ac:dyDescent="0.25">
      <c r="A50"/>
      <c r="B50"/>
      <c r="C50"/>
      <c r="D50"/>
      <c r="E50"/>
      <c r="F50"/>
      <c r="G50"/>
      <c r="H50"/>
      <c r="I50"/>
      <c r="J50"/>
      <c r="K50"/>
      <c r="L50"/>
      <c r="M50"/>
    </row>
    <row r="51" spans="1:13" x14ac:dyDescent="0.25">
      <c r="A51"/>
      <c r="B51"/>
      <c r="C51"/>
      <c r="D51"/>
      <c r="E51"/>
      <c r="F51"/>
      <c r="G51"/>
      <c r="H51"/>
      <c r="I51"/>
      <c r="J51"/>
      <c r="K51"/>
      <c r="L51"/>
      <c r="M51"/>
    </row>
    <row r="52" spans="1:13" x14ac:dyDescent="0.25">
      <c r="A52"/>
      <c r="B52"/>
      <c r="C52"/>
      <c r="D52"/>
      <c r="E52"/>
      <c r="F52"/>
      <c r="G52"/>
      <c r="H52"/>
      <c r="I52"/>
      <c r="J52"/>
      <c r="K52"/>
      <c r="L52"/>
      <c r="M52"/>
    </row>
    <row r="53" spans="1:13" x14ac:dyDescent="0.25">
      <c r="A53"/>
      <c r="B53"/>
      <c r="C53"/>
      <c r="D53"/>
      <c r="E53"/>
      <c r="F53"/>
      <c r="G53"/>
      <c r="H53"/>
      <c r="I53"/>
      <c r="J53"/>
      <c r="K53"/>
      <c r="L53"/>
      <c r="M53"/>
    </row>
    <row r="54" spans="1:13" x14ac:dyDescent="0.25">
      <c r="A54"/>
      <c r="B54"/>
      <c r="C54"/>
      <c r="D54"/>
      <c r="E54"/>
      <c r="F54"/>
      <c r="G54"/>
      <c r="H54"/>
      <c r="I54"/>
      <c r="J54"/>
      <c r="K54"/>
      <c r="L54"/>
      <c r="M54"/>
    </row>
    <row r="55" spans="1:13" x14ac:dyDescent="0.25">
      <c r="A55"/>
      <c r="B55"/>
      <c r="C55"/>
      <c r="D55"/>
      <c r="E55"/>
      <c r="F55"/>
      <c r="G55"/>
      <c r="H55"/>
      <c r="I55"/>
      <c r="J55"/>
      <c r="K55"/>
      <c r="L55"/>
      <c r="M55"/>
    </row>
    <row r="56" spans="1:13" x14ac:dyDescent="0.25">
      <c r="A56"/>
      <c r="B56"/>
      <c r="C56"/>
      <c r="D56"/>
      <c r="E56"/>
      <c r="F56"/>
      <c r="G56"/>
      <c r="H56"/>
      <c r="I56"/>
      <c r="J56"/>
      <c r="K56"/>
      <c r="L56"/>
      <c r="M56"/>
    </row>
    <row r="57" spans="1:13" x14ac:dyDescent="0.25">
      <c r="A57"/>
      <c r="B57"/>
      <c r="C57"/>
      <c r="D57"/>
      <c r="E57"/>
      <c r="F57"/>
      <c r="G57"/>
      <c r="H57"/>
      <c r="I57"/>
      <c r="J57"/>
      <c r="K57"/>
      <c r="L57"/>
      <c r="M57"/>
    </row>
    <row r="58" spans="1:13" x14ac:dyDescent="0.25">
      <c r="A58"/>
      <c r="B58"/>
      <c r="C58"/>
      <c r="D58"/>
      <c r="E58"/>
      <c r="F58"/>
      <c r="G58"/>
      <c r="H58"/>
      <c r="I58"/>
      <c r="J58"/>
      <c r="K58"/>
      <c r="L58"/>
      <c r="M58"/>
    </row>
    <row r="59" spans="1:13" x14ac:dyDescent="0.25">
      <c r="A59"/>
      <c r="B59"/>
      <c r="C59"/>
      <c r="D59"/>
      <c r="E59"/>
      <c r="F59"/>
      <c r="G59"/>
      <c r="H59"/>
      <c r="I59"/>
      <c r="J59"/>
      <c r="K59"/>
      <c r="L59"/>
      <c r="M59"/>
    </row>
    <row r="60" spans="1:13" x14ac:dyDescent="0.25">
      <c r="A60"/>
      <c r="B60"/>
      <c r="C60"/>
      <c r="D60"/>
      <c r="E60"/>
      <c r="F60"/>
      <c r="G60"/>
      <c r="H60"/>
      <c r="I60"/>
      <c r="J60"/>
      <c r="K60"/>
      <c r="L60"/>
      <c r="M60"/>
    </row>
    <row r="61" spans="1:13" x14ac:dyDescent="0.25">
      <c r="A61"/>
      <c r="B61"/>
      <c r="C61"/>
      <c r="D61"/>
      <c r="E61"/>
      <c r="F61"/>
      <c r="G61"/>
      <c r="H61"/>
      <c r="I61"/>
      <c r="J61"/>
      <c r="K61"/>
      <c r="L61"/>
      <c r="M61"/>
    </row>
    <row r="62" spans="1:13" x14ac:dyDescent="0.25">
      <c r="A62"/>
      <c r="B62"/>
      <c r="C62"/>
      <c r="D62"/>
      <c r="E62"/>
      <c r="F62"/>
      <c r="G62"/>
      <c r="H62"/>
      <c r="I62"/>
      <c r="J62"/>
      <c r="K62"/>
      <c r="L62"/>
      <c r="M62"/>
    </row>
    <row r="63" spans="1:13" x14ac:dyDescent="0.25">
      <c r="A63"/>
      <c r="B63"/>
      <c r="C63"/>
      <c r="D63"/>
      <c r="E63"/>
      <c r="F63"/>
      <c r="G63"/>
      <c r="H63"/>
      <c r="I63"/>
      <c r="J63"/>
      <c r="K63"/>
      <c r="L63"/>
      <c r="M63"/>
    </row>
    <row r="64" spans="1:13" x14ac:dyDescent="0.25">
      <c r="A64"/>
      <c r="B64"/>
      <c r="C64"/>
      <c r="D64"/>
      <c r="E64"/>
      <c r="F64"/>
      <c r="G64"/>
      <c r="H64"/>
      <c r="I64"/>
      <c r="J64"/>
      <c r="K64"/>
      <c r="L64"/>
      <c r="M64"/>
    </row>
    <row r="65" spans="1:13" x14ac:dyDescent="0.25">
      <c r="A65"/>
      <c r="B65"/>
      <c r="C65"/>
      <c r="D65"/>
      <c r="E65"/>
      <c r="F65"/>
      <c r="G65"/>
      <c r="H65"/>
      <c r="I65"/>
      <c r="J65"/>
      <c r="K65"/>
      <c r="L65"/>
      <c r="M65"/>
    </row>
    <row r="66" spans="1:13" x14ac:dyDescent="0.25">
      <c r="A66"/>
      <c r="B66"/>
      <c r="C66"/>
      <c r="D66"/>
      <c r="E66"/>
      <c r="F66"/>
      <c r="G66"/>
      <c r="H66"/>
      <c r="I66"/>
      <c r="J66"/>
      <c r="K66"/>
      <c r="L66"/>
      <c r="M66"/>
    </row>
    <row r="67" spans="1:13" x14ac:dyDescent="0.25">
      <c r="A67"/>
      <c r="B67"/>
      <c r="C67"/>
      <c r="D67"/>
      <c r="E67"/>
      <c r="F67"/>
      <c r="G67"/>
      <c r="H67"/>
      <c r="I67"/>
      <c r="J67"/>
      <c r="K67"/>
      <c r="L67"/>
      <c r="M67"/>
    </row>
    <row r="68" spans="1:13" x14ac:dyDescent="0.25">
      <c r="A68"/>
      <c r="B68"/>
      <c r="C68"/>
      <c r="D68"/>
      <c r="E68"/>
      <c r="F68"/>
      <c r="G68"/>
      <c r="H68"/>
      <c r="I68"/>
      <c r="J68"/>
      <c r="K68"/>
      <c r="L68"/>
      <c r="M68"/>
    </row>
    <row r="69" spans="1:13" x14ac:dyDescent="0.25">
      <c r="A69"/>
      <c r="B69"/>
      <c r="C69"/>
      <c r="D69"/>
      <c r="E69"/>
      <c r="F69"/>
      <c r="G69"/>
      <c r="H69"/>
      <c r="I69"/>
      <c r="J69"/>
      <c r="K69"/>
      <c r="L69"/>
      <c r="M69"/>
    </row>
    <row r="70" spans="1:13" x14ac:dyDescent="0.25">
      <c r="A70"/>
      <c r="B70"/>
      <c r="C70"/>
      <c r="D70"/>
      <c r="E70"/>
      <c r="F70"/>
      <c r="G70"/>
      <c r="H70"/>
      <c r="I70"/>
      <c r="J70"/>
      <c r="K70"/>
      <c r="L70"/>
      <c r="M70"/>
    </row>
    <row r="71" spans="1:13" x14ac:dyDescent="0.25">
      <c r="A71"/>
      <c r="B71"/>
      <c r="C71"/>
      <c r="D71"/>
      <c r="E71"/>
      <c r="F71"/>
      <c r="G71"/>
      <c r="H71"/>
      <c r="I71"/>
      <c r="J71"/>
      <c r="K71"/>
      <c r="L71"/>
      <c r="M71"/>
    </row>
    <row r="72" spans="1:13" x14ac:dyDescent="0.25">
      <c r="A72"/>
      <c r="B72"/>
      <c r="C72"/>
      <c r="D72"/>
      <c r="E72"/>
      <c r="F72"/>
      <c r="G72"/>
      <c r="H72"/>
      <c r="I72"/>
      <c r="J72"/>
      <c r="K72"/>
      <c r="L72"/>
      <c r="M72"/>
    </row>
    <row r="73" spans="1:13" x14ac:dyDescent="0.25">
      <c r="A73"/>
      <c r="B73"/>
      <c r="C73"/>
      <c r="D73"/>
      <c r="E73"/>
      <c r="F73"/>
      <c r="G73"/>
      <c r="H73"/>
      <c r="I73"/>
      <c r="J73"/>
      <c r="K73"/>
      <c r="L73"/>
      <c r="M73"/>
    </row>
    <row r="74" spans="1:13" x14ac:dyDescent="0.25">
      <c r="A74"/>
      <c r="B74"/>
      <c r="C74"/>
      <c r="D74"/>
      <c r="E74"/>
      <c r="F74"/>
      <c r="G74"/>
      <c r="H74"/>
      <c r="I74"/>
      <c r="J74"/>
      <c r="K74"/>
      <c r="L74"/>
      <c r="M74"/>
    </row>
    <row r="75" spans="1:13" x14ac:dyDescent="0.25">
      <c r="A75"/>
      <c r="B75"/>
      <c r="C75"/>
      <c r="D75"/>
      <c r="E75"/>
      <c r="F75"/>
      <c r="G75"/>
      <c r="H75"/>
      <c r="I75"/>
      <c r="J75"/>
      <c r="K75"/>
      <c r="L75"/>
      <c r="M75"/>
    </row>
    <row r="76" spans="1:13" x14ac:dyDescent="0.25">
      <c r="A76"/>
      <c r="B76"/>
      <c r="C76"/>
      <c r="D76"/>
      <c r="E76"/>
      <c r="F76"/>
      <c r="G76"/>
      <c r="H76"/>
      <c r="I76"/>
      <c r="J76"/>
      <c r="K76"/>
      <c r="L76"/>
      <c r="M76"/>
    </row>
    <row r="77" spans="1:13" x14ac:dyDescent="0.25">
      <c r="A77"/>
      <c r="B77"/>
      <c r="C77"/>
      <c r="D77"/>
      <c r="E77"/>
      <c r="F77"/>
      <c r="G77"/>
      <c r="H77"/>
      <c r="I77"/>
      <c r="J77"/>
      <c r="K77"/>
      <c r="L77"/>
      <c r="M77"/>
    </row>
    <row r="78" spans="1:13" x14ac:dyDescent="0.25">
      <c r="A78"/>
      <c r="B78"/>
      <c r="C78"/>
      <c r="D78"/>
      <c r="E78"/>
      <c r="F78"/>
      <c r="G78"/>
      <c r="H78"/>
      <c r="I78"/>
      <c r="J78"/>
      <c r="K78"/>
      <c r="L78"/>
      <c r="M78"/>
    </row>
    <row r="79" spans="1:13" x14ac:dyDescent="0.25">
      <c r="A79"/>
      <c r="B79"/>
      <c r="C79"/>
      <c r="D79"/>
      <c r="E79"/>
      <c r="F79"/>
      <c r="G79"/>
      <c r="H79"/>
      <c r="I79"/>
      <c r="J79"/>
      <c r="K79"/>
      <c r="L79"/>
      <c r="M79"/>
    </row>
    <row r="80" spans="1:13" x14ac:dyDescent="0.25">
      <c r="A80"/>
      <c r="B80"/>
      <c r="C80"/>
      <c r="D80"/>
      <c r="E80"/>
      <c r="F80"/>
      <c r="G80"/>
      <c r="H80"/>
      <c r="I80"/>
      <c r="J80"/>
      <c r="K80"/>
      <c r="L80"/>
      <c r="M80"/>
    </row>
    <row r="81" spans="1:13" x14ac:dyDescent="0.25">
      <c r="A81"/>
      <c r="B81"/>
      <c r="C81"/>
      <c r="D81"/>
      <c r="E81"/>
      <c r="F81"/>
      <c r="G81"/>
      <c r="H81"/>
      <c r="I81"/>
      <c r="J81"/>
      <c r="K81"/>
      <c r="L81"/>
      <c r="M81"/>
    </row>
    <row r="82" spans="1:13" x14ac:dyDescent="0.25">
      <c r="A82"/>
      <c r="B82"/>
      <c r="C82"/>
      <c r="D82"/>
      <c r="E82"/>
      <c r="F82"/>
      <c r="G82"/>
      <c r="H82"/>
      <c r="I82"/>
      <c r="J82"/>
      <c r="K82"/>
      <c r="L82"/>
      <c r="M82"/>
    </row>
    <row r="83" spans="1:13" x14ac:dyDescent="0.25">
      <c r="A83"/>
      <c r="B83"/>
      <c r="C83"/>
      <c r="D83"/>
      <c r="E83"/>
      <c r="F83"/>
      <c r="G83"/>
      <c r="H83"/>
      <c r="I83"/>
      <c r="J83"/>
      <c r="K83"/>
      <c r="L83"/>
      <c r="M83"/>
    </row>
    <row r="84" spans="1:13" x14ac:dyDescent="0.25">
      <c r="A84"/>
      <c r="B84"/>
      <c r="C84"/>
      <c r="D84"/>
      <c r="E84"/>
      <c r="F84"/>
      <c r="G84"/>
      <c r="H84"/>
      <c r="I84"/>
      <c r="J84"/>
      <c r="K84"/>
      <c r="L84"/>
      <c r="M84"/>
    </row>
    <row r="85" spans="1:13" x14ac:dyDescent="0.25">
      <c r="A85"/>
      <c r="B85"/>
      <c r="C85"/>
      <c r="D85"/>
      <c r="E85"/>
      <c r="F85"/>
      <c r="G85"/>
      <c r="H85"/>
      <c r="I85"/>
      <c r="J85"/>
      <c r="K85"/>
      <c r="L85"/>
      <c r="M85"/>
    </row>
    <row r="86" spans="1:13" x14ac:dyDescent="0.25">
      <c r="A86"/>
      <c r="B86"/>
      <c r="C86"/>
      <c r="D86"/>
      <c r="E86"/>
      <c r="F86"/>
      <c r="G86"/>
      <c r="H86"/>
      <c r="I86"/>
      <c r="J86"/>
      <c r="K86"/>
      <c r="L86"/>
      <c r="M86"/>
    </row>
    <row r="87" spans="1:13" x14ac:dyDescent="0.25">
      <c r="A87"/>
      <c r="B87"/>
      <c r="C87"/>
      <c r="D87"/>
      <c r="E87"/>
      <c r="F87"/>
      <c r="G87"/>
      <c r="H87"/>
      <c r="I87"/>
      <c r="J87"/>
      <c r="K87"/>
      <c r="L87"/>
      <c r="M87"/>
    </row>
    <row r="88" spans="1:13" x14ac:dyDescent="0.25">
      <c r="A88"/>
      <c r="B88"/>
      <c r="C88"/>
      <c r="D88"/>
      <c r="E88"/>
      <c r="F88"/>
      <c r="G88"/>
      <c r="H88"/>
      <c r="I88"/>
      <c r="J88"/>
      <c r="K88"/>
      <c r="L88"/>
      <c r="M88"/>
    </row>
    <row r="89" spans="1:13" x14ac:dyDescent="0.25">
      <c r="A89"/>
      <c r="B89"/>
      <c r="C89"/>
      <c r="D89"/>
      <c r="E89"/>
      <c r="F89"/>
      <c r="G89"/>
      <c r="H89"/>
      <c r="I89"/>
      <c r="J89"/>
      <c r="K89"/>
      <c r="L89"/>
      <c r="M89"/>
    </row>
    <row r="90" spans="1:13" x14ac:dyDescent="0.25">
      <c r="A90"/>
      <c r="B90"/>
      <c r="C90"/>
      <c r="D90"/>
      <c r="E90"/>
      <c r="F90"/>
      <c r="G90"/>
      <c r="H90"/>
      <c r="I90"/>
      <c r="J90"/>
      <c r="K90"/>
      <c r="L90"/>
      <c r="M90"/>
    </row>
    <row r="91" spans="1:13" x14ac:dyDescent="0.25">
      <c r="A91"/>
      <c r="B91"/>
      <c r="C91"/>
      <c r="D91"/>
      <c r="E91"/>
      <c r="F91"/>
      <c r="G91"/>
      <c r="H91"/>
      <c r="I91"/>
      <c r="J91"/>
      <c r="K91"/>
      <c r="L91"/>
      <c r="M91"/>
    </row>
    <row r="92" spans="1:13" x14ac:dyDescent="0.25">
      <c r="A92"/>
      <c r="B92"/>
      <c r="C92"/>
      <c r="D92"/>
      <c r="E92"/>
      <c r="F92"/>
      <c r="G92"/>
      <c r="H92"/>
      <c r="I92"/>
      <c r="J92"/>
      <c r="K92"/>
      <c r="L92"/>
      <c r="M92"/>
    </row>
    <row r="93" spans="1:13" x14ac:dyDescent="0.25">
      <c r="A93"/>
      <c r="B93"/>
      <c r="C93"/>
      <c r="D93"/>
      <c r="E93"/>
      <c r="F93"/>
      <c r="G93"/>
      <c r="H93"/>
      <c r="I93"/>
      <c r="J93"/>
      <c r="K93"/>
      <c r="L93"/>
      <c r="M93"/>
    </row>
    <row r="94" spans="1:13" x14ac:dyDescent="0.25">
      <c r="A94"/>
      <c r="B94"/>
      <c r="C94"/>
      <c r="D94"/>
      <c r="E94"/>
      <c r="F94"/>
      <c r="G94"/>
      <c r="H94"/>
      <c r="I94"/>
      <c r="J94"/>
      <c r="K94"/>
      <c r="L94"/>
      <c r="M94"/>
    </row>
    <row r="95" spans="1:13" x14ac:dyDescent="0.25">
      <c r="A95"/>
      <c r="B95"/>
      <c r="C95"/>
      <c r="D95"/>
      <c r="E95"/>
      <c r="F95"/>
      <c r="G95"/>
      <c r="H95"/>
      <c r="I95"/>
      <c r="J95"/>
      <c r="K95"/>
      <c r="L95"/>
      <c r="M95"/>
    </row>
    <row r="96" spans="1:13" x14ac:dyDescent="0.25">
      <c r="A96"/>
      <c r="B96"/>
      <c r="C96"/>
      <c r="D96"/>
      <c r="E96"/>
      <c r="F96"/>
      <c r="G96"/>
      <c r="H96"/>
      <c r="I96"/>
      <c r="J96"/>
      <c r="K96"/>
      <c r="L96"/>
      <c r="M96"/>
    </row>
    <row r="97" spans="1:13" x14ac:dyDescent="0.25">
      <c r="A97"/>
      <c r="B97"/>
      <c r="C97"/>
      <c r="D97"/>
      <c r="E97"/>
      <c r="F97"/>
      <c r="G97"/>
      <c r="H97"/>
      <c r="I97"/>
      <c r="J97"/>
      <c r="K97"/>
      <c r="L97"/>
      <c r="M97"/>
    </row>
    <row r="98" spans="1:13" x14ac:dyDescent="0.25">
      <c r="A98"/>
      <c r="B98"/>
      <c r="C98"/>
      <c r="D98"/>
      <c r="E98"/>
      <c r="F98"/>
      <c r="G98"/>
      <c r="H98"/>
      <c r="I98"/>
      <c r="J98"/>
      <c r="K98"/>
      <c r="L98"/>
      <c r="M98"/>
    </row>
    <row r="99" spans="1:13" x14ac:dyDescent="0.25">
      <c r="A99"/>
      <c r="B99"/>
      <c r="C99"/>
      <c r="D99"/>
      <c r="E99"/>
      <c r="F99"/>
      <c r="G99"/>
      <c r="H99"/>
      <c r="I99"/>
      <c r="J99"/>
      <c r="K99"/>
      <c r="L99"/>
      <c r="M99"/>
    </row>
    <row r="100" spans="1:13" x14ac:dyDescent="0.25">
      <c r="A100"/>
      <c r="B100"/>
      <c r="C100"/>
      <c r="D100"/>
      <c r="E100"/>
      <c r="F100"/>
      <c r="G100"/>
      <c r="H100"/>
      <c r="I100"/>
      <c r="J100"/>
      <c r="K100"/>
      <c r="L100"/>
      <c r="M100"/>
    </row>
    <row r="101" spans="1:13" x14ac:dyDescent="0.25">
      <c r="A101"/>
      <c r="B101"/>
      <c r="C101"/>
      <c r="D101"/>
      <c r="E101"/>
      <c r="F101"/>
      <c r="G101"/>
      <c r="H101"/>
      <c r="I101"/>
      <c r="J101"/>
      <c r="K101"/>
      <c r="L101"/>
      <c r="M101"/>
    </row>
    <row r="102" spans="1:13" x14ac:dyDescent="0.25">
      <c r="A102"/>
      <c r="B102"/>
      <c r="C102"/>
      <c r="D102"/>
      <c r="E102"/>
      <c r="F102"/>
      <c r="G102"/>
      <c r="H102"/>
      <c r="I102"/>
      <c r="J102"/>
      <c r="K102"/>
      <c r="L102"/>
      <c r="M102"/>
    </row>
    <row r="103" spans="1:13" x14ac:dyDescent="0.25">
      <c r="A103"/>
      <c r="B103"/>
      <c r="C103"/>
      <c r="D103"/>
      <c r="E103"/>
      <c r="F103"/>
      <c r="G103"/>
      <c r="H103"/>
      <c r="I103"/>
      <c r="J103"/>
      <c r="K103"/>
      <c r="L103"/>
      <c r="M103"/>
    </row>
    <row r="104" spans="1:13" x14ac:dyDescent="0.25">
      <c r="A104"/>
      <c r="B104"/>
      <c r="C104"/>
      <c r="D104"/>
      <c r="E104"/>
      <c r="F104"/>
      <c r="G104"/>
      <c r="H104"/>
      <c r="I104"/>
      <c r="J104"/>
      <c r="K104"/>
      <c r="L104"/>
      <c r="M104"/>
    </row>
    <row r="105" spans="1:13" x14ac:dyDescent="0.25">
      <c r="A105"/>
      <c r="B105"/>
      <c r="C105"/>
      <c r="D105"/>
      <c r="E105"/>
      <c r="F105"/>
      <c r="G105"/>
      <c r="H105"/>
      <c r="I105"/>
      <c r="J105"/>
      <c r="K105"/>
      <c r="L105"/>
      <c r="M105"/>
    </row>
    <row r="106" spans="1:13" x14ac:dyDescent="0.25">
      <c r="A106"/>
      <c r="B106"/>
      <c r="C106"/>
      <c r="D106"/>
      <c r="E106"/>
      <c r="F106"/>
      <c r="G106"/>
      <c r="H106"/>
      <c r="I106"/>
      <c r="J106"/>
      <c r="K106"/>
      <c r="L106"/>
      <c r="M106"/>
    </row>
    <row r="107" spans="1:13" x14ac:dyDescent="0.25">
      <c r="A107"/>
      <c r="B107"/>
      <c r="C107"/>
      <c r="D107"/>
      <c r="E107"/>
      <c r="F107"/>
      <c r="G107"/>
      <c r="H107"/>
      <c r="I107"/>
      <c r="J107"/>
      <c r="K107"/>
      <c r="L107"/>
      <c r="M107"/>
    </row>
    <row r="108" spans="1:13" x14ac:dyDescent="0.25">
      <c r="A108"/>
      <c r="B108"/>
      <c r="C108"/>
      <c r="D108"/>
      <c r="E108"/>
      <c r="F108"/>
      <c r="G108"/>
      <c r="H108"/>
      <c r="I108"/>
      <c r="J108"/>
      <c r="K108"/>
      <c r="L108"/>
      <c r="M108"/>
    </row>
    <row r="109" spans="1:13" x14ac:dyDescent="0.25">
      <c r="A109"/>
      <c r="B109"/>
      <c r="C109"/>
      <c r="D109"/>
      <c r="E109"/>
      <c r="F109"/>
      <c r="G109"/>
      <c r="H109"/>
      <c r="I109"/>
      <c r="J109"/>
      <c r="K109"/>
      <c r="L109"/>
      <c r="M109"/>
    </row>
    <row r="110" spans="1:13" x14ac:dyDescent="0.25">
      <c r="A110"/>
      <c r="B110"/>
      <c r="C110"/>
      <c r="D110"/>
      <c r="E110"/>
      <c r="F110"/>
      <c r="G110"/>
      <c r="H110"/>
      <c r="I110"/>
      <c r="J110"/>
      <c r="K110"/>
      <c r="L110"/>
      <c r="M110"/>
    </row>
    <row r="111" spans="1:13" x14ac:dyDescent="0.25">
      <c r="A111"/>
      <c r="B111"/>
      <c r="C111"/>
      <c r="D111"/>
      <c r="E111"/>
      <c r="F111"/>
      <c r="G111"/>
      <c r="H111"/>
      <c r="I111"/>
      <c r="J111"/>
      <c r="K111"/>
      <c r="L111"/>
      <c r="M111"/>
    </row>
    <row r="112" spans="1:13" x14ac:dyDescent="0.25">
      <c r="A112"/>
      <c r="B112"/>
      <c r="C112"/>
      <c r="D112"/>
      <c r="E112"/>
      <c r="F112"/>
      <c r="G112"/>
      <c r="H112"/>
      <c r="I112"/>
      <c r="J112"/>
      <c r="K112"/>
      <c r="L112"/>
      <c r="M112"/>
    </row>
    <row r="113" spans="1:13" x14ac:dyDescent="0.25">
      <c r="A113"/>
      <c r="B113"/>
      <c r="C113"/>
      <c r="D113"/>
      <c r="E113"/>
      <c r="F113"/>
      <c r="G113"/>
      <c r="H113"/>
      <c r="I113"/>
      <c r="J113"/>
      <c r="K113"/>
      <c r="L113"/>
      <c r="M113"/>
    </row>
    <row r="114" spans="1:13" x14ac:dyDescent="0.25">
      <c r="A114"/>
      <c r="B114"/>
      <c r="C114"/>
      <c r="D114"/>
      <c r="E114"/>
      <c r="F114"/>
      <c r="G114"/>
      <c r="H114"/>
      <c r="I114"/>
      <c r="J114"/>
      <c r="K114"/>
      <c r="L114"/>
      <c r="M114"/>
    </row>
    <row r="115" spans="1:13" x14ac:dyDescent="0.25">
      <c r="A115"/>
      <c r="B115"/>
      <c r="C115"/>
      <c r="D115"/>
      <c r="E115"/>
      <c r="F115"/>
      <c r="G115"/>
      <c r="H115"/>
      <c r="I115"/>
      <c r="J115"/>
      <c r="K115"/>
      <c r="L115"/>
      <c r="M115"/>
    </row>
    <row r="116" spans="1:13" x14ac:dyDescent="0.25">
      <c r="A116"/>
      <c r="B116"/>
      <c r="C116"/>
      <c r="D116"/>
      <c r="E116"/>
      <c r="F116"/>
      <c r="G116"/>
      <c r="H116"/>
      <c r="I116"/>
      <c r="J116"/>
      <c r="K116"/>
      <c r="L116"/>
      <c r="M116"/>
    </row>
    <row r="117" spans="1:13" x14ac:dyDescent="0.25">
      <c r="A117"/>
      <c r="B117"/>
      <c r="C117"/>
      <c r="D117"/>
      <c r="E117"/>
      <c r="F117"/>
      <c r="G117"/>
      <c r="H117"/>
      <c r="I117"/>
      <c r="J117"/>
      <c r="K117"/>
      <c r="L117"/>
      <c r="M117"/>
    </row>
    <row r="118" spans="1:13" x14ac:dyDescent="0.25">
      <c r="A118"/>
      <c r="B118"/>
      <c r="C118"/>
      <c r="D118"/>
      <c r="E118"/>
      <c r="F118"/>
      <c r="G118"/>
      <c r="H118"/>
      <c r="I118"/>
      <c r="J118"/>
      <c r="K118"/>
      <c r="L118"/>
      <c r="M118"/>
    </row>
    <row r="119" spans="1:13" x14ac:dyDescent="0.25">
      <c r="A119"/>
      <c r="B119"/>
      <c r="C119"/>
      <c r="D119"/>
      <c r="E119"/>
      <c r="F119"/>
      <c r="G119"/>
      <c r="H119"/>
      <c r="I119"/>
      <c r="J119"/>
      <c r="K119"/>
      <c r="L119"/>
      <c r="M119"/>
    </row>
    <row r="120" spans="1:13" x14ac:dyDescent="0.25">
      <c r="A120"/>
      <c r="B120"/>
      <c r="C120"/>
      <c r="D120"/>
      <c r="E120"/>
      <c r="F120"/>
      <c r="G120"/>
      <c r="H120"/>
      <c r="I120"/>
      <c r="J120"/>
      <c r="K120"/>
      <c r="L120"/>
      <c r="M120"/>
    </row>
    <row r="121" spans="1:13" x14ac:dyDescent="0.25">
      <c r="A121"/>
      <c r="B121"/>
      <c r="C121"/>
      <c r="D121"/>
      <c r="E121"/>
      <c r="F121"/>
      <c r="G121"/>
      <c r="H121"/>
      <c r="I121"/>
      <c r="J121"/>
      <c r="K121"/>
      <c r="L121"/>
      <c r="M121"/>
    </row>
    <row r="122" spans="1:13" x14ac:dyDescent="0.25">
      <c r="A122"/>
      <c r="B122"/>
      <c r="C122"/>
      <c r="D122"/>
      <c r="E122"/>
      <c r="F122"/>
      <c r="G122"/>
      <c r="H122"/>
      <c r="I122"/>
      <c r="J122"/>
      <c r="K122"/>
      <c r="L122"/>
      <c r="M122"/>
    </row>
    <row r="123" spans="1:13" x14ac:dyDescent="0.25">
      <c r="A123"/>
      <c r="B123"/>
      <c r="C123"/>
      <c r="D123"/>
      <c r="E123"/>
      <c r="F123"/>
      <c r="G123"/>
      <c r="H123"/>
      <c r="I123"/>
      <c r="J123"/>
      <c r="K123"/>
      <c r="L123"/>
      <c r="M123"/>
    </row>
    <row r="124" spans="1:13" x14ac:dyDescent="0.25">
      <c r="A124"/>
      <c r="B124"/>
      <c r="C124"/>
      <c r="D124"/>
      <c r="E124"/>
      <c r="F124"/>
      <c r="G124"/>
      <c r="H124"/>
      <c r="I124"/>
      <c r="J124"/>
      <c r="K124"/>
      <c r="L124"/>
      <c r="M124"/>
    </row>
    <row r="125" spans="1:13" x14ac:dyDescent="0.25">
      <c r="A125"/>
      <c r="B125"/>
      <c r="C125"/>
      <c r="D125"/>
      <c r="E125"/>
      <c r="F125"/>
      <c r="G125"/>
      <c r="H125"/>
      <c r="I125"/>
      <c r="J125"/>
      <c r="K125"/>
      <c r="L125"/>
      <c r="M125"/>
    </row>
    <row r="126" spans="1:13" x14ac:dyDescent="0.25">
      <c r="A126"/>
      <c r="B126"/>
      <c r="C126"/>
      <c r="D126"/>
      <c r="E126"/>
      <c r="F126"/>
      <c r="G126"/>
      <c r="H126"/>
      <c r="I126"/>
      <c r="J126"/>
      <c r="K126"/>
      <c r="L126"/>
      <c r="M126"/>
    </row>
    <row r="127" spans="1:13" x14ac:dyDescent="0.25">
      <c r="A127"/>
      <c r="B127"/>
      <c r="C127"/>
      <c r="D127"/>
      <c r="E127"/>
      <c r="F127"/>
      <c r="G127"/>
      <c r="H127"/>
      <c r="I127"/>
      <c r="J127"/>
      <c r="K127"/>
      <c r="L127"/>
      <c r="M127"/>
    </row>
    <row r="128" spans="1:13" x14ac:dyDescent="0.25">
      <c r="A128"/>
      <c r="B128"/>
      <c r="C128"/>
      <c r="D128"/>
      <c r="E128"/>
      <c r="F128"/>
      <c r="G128"/>
      <c r="H128"/>
      <c r="I128"/>
      <c r="J128"/>
      <c r="K128"/>
      <c r="L128"/>
      <c r="M128"/>
    </row>
    <row r="129" spans="1:13" x14ac:dyDescent="0.25">
      <c r="A129"/>
      <c r="B129"/>
      <c r="C129"/>
      <c r="D129"/>
      <c r="E129"/>
      <c r="F129"/>
      <c r="G129"/>
      <c r="H129"/>
      <c r="I129"/>
      <c r="J129"/>
      <c r="K129"/>
      <c r="L129"/>
      <c r="M129"/>
    </row>
    <row r="130" spans="1:13" x14ac:dyDescent="0.25">
      <c r="A130"/>
      <c r="B130"/>
      <c r="C130"/>
      <c r="D130"/>
      <c r="E130"/>
      <c r="F130"/>
      <c r="G130"/>
      <c r="H130"/>
      <c r="I130"/>
      <c r="J130"/>
      <c r="K130"/>
      <c r="L130"/>
      <c r="M130"/>
    </row>
    <row r="131" spans="1:13" x14ac:dyDescent="0.25">
      <c r="A131"/>
      <c r="B131"/>
      <c r="C131"/>
      <c r="D131"/>
      <c r="E131"/>
      <c r="F131"/>
      <c r="G131"/>
      <c r="H131"/>
      <c r="I131"/>
      <c r="J131"/>
      <c r="K131"/>
      <c r="L131"/>
      <c r="M131"/>
    </row>
    <row r="132" spans="1:13" x14ac:dyDescent="0.25">
      <c r="A132"/>
      <c r="B132"/>
      <c r="C132"/>
      <c r="D132"/>
      <c r="E132"/>
      <c r="F132"/>
      <c r="G132"/>
      <c r="H132"/>
      <c r="I132"/>
      <c r="J132"/>
      <c r="K132"/>
      <c r="L132"/>
      <c r="M132"/>
    </row>
    <row r="133" spans="1:13" x14ac:dyDescent="0.25">
      <c r="A133"/>
      <c r="B133"/>
      <c r="C133"/>
      <c r="D133"/>
      <c r="E133"/>
      <c r="F133"/>
      <c r="G133"/>
      <c r="H133"/>
      <c r="I133"/>
      <c r="J133"/>
      <c r="K133"/>
      <c r="L133"/>
      <c r="M133"/>
    </row>
    <row r="134" spans="1:13" x14ac:dyDescent="0.25">
      <c r="A134"/>
      <c r="B134"/>
      <c r="C134"/>
      <c r="D134"/>
      <c r="E134"/>
      <c r="F134"/>
      <c r="G134"/>
      <c r="H134"/>
      <c r="I134"/>
      <c r="J134"/>
      <c r="K134"/>
      <c r="L134"/>
      <c r="M134"/>
    </row>
    <row r="135" spans="1:13" x14ac:dyDescent="0.25">
      <c r="A135"/>
      <c r="B135"/>
      <c r="C135"/>
      <c r="D135"/>
      <c r="E135"/>
      <c r="F135"/>
      <c r="G135"/>
      <c r="H135"/>
      <c r="I135"/>
      <c r="J135"/>
      <c r="K135"/>
      <c r="L135"/>
      <c r="M135"/>
    </row>
    <row r="136" spans="1:13" x14ac:dyDescent="0.25">
      <c r="A136"/>
      <c r="B136"/>
      <c r="C136"/>
      <c r="D136"/>
      <c r="E136"/>
      <c r="F136"/>
      <c r="G136"/>
      <c r="H136"/>
      <c r="I136"/>
      <c r="J136"/>
      <c r="K136"/>
      <c r="L136"/>
      <c r="M136"/>
    </row>
    <row r="137" spans="1:13" x14ac:dyDescent="0.25">
      <c r="A137"/>
      <c r="B137"/>
      <c r="C137"/>
      <c r="D137"/>
      <c r="E137"/>
      <c r="F137"/>
      <c r="G137"/>
      <c r="H137"/>
      <c r="I137"/>
      <c r="J137"/>
      <c r="K137"/>
      <c r="L137"/>
      <c r="M137"/>
    </row>
    <row r="138" spans="1:13" x14ac:dyDescent="0.25">
      <c r="A138"/>
      <c r="B138"/>
      <c r="C138"/>
      <c r="D138"/>
      <c r="E138"/>
      <c r="F138"/>
      <c r="G138"/>
      <c r="H138"/>
      <c r="I138"/>
      <c r="J138"/>
      <c r="K138"/>
      <c r="L138"/>
      <c r="M138"/>
    </row>
    <row r="139" spans="1:13" x14ac:dyDescent="0.25">
      <c r="A139"/>
      <c r="B139"/>
      <c r="C139"/>
      <c r="D139"/>
      <c r="E139"/>
      <c r="F139"/>
      <c r="G139"/>
      <c r="H139"/>
      <c r="I139"/>
      <c r="J139"/>
      <c r="K139"/>
      <c r="L139"/>
      <c r="M139"/>
    </row>
    <row r="140" spans="1:13" x14ac:dyDescent="0.25">
      <c r="A140"/>
      <c r="B140"/>
      <c r="C140"/>
      <c r="D140"/>
      <c r="E140"/>
      <c r="F140"/>
      <c r="G140"/>
      <c r="H140"/>
      <c r="I140"/>
      <c r="J140"/>
      <c r="K140"/>
      <c r="L140"/>
      <c r="M140"/>
    </row>
    <row r="141" spans="1:13" x14ac:dyDescent="0.25">
      <c r="A141"/>
      <c r="B141"/>
      <c r="C141"/>
      <c r="D141"/>
      <c r="E141"/>
      <c r="F141"/>
      <c r="G141"/>
      <c r="H141"/>
      <c r="I141"/>
      <c r="J141"/>
      <c r="K141"/>
      <c r="L141"/>
      <c r="M141"/>
    </row>
    <row r="142" spans="1:13" x14ac:dyDescent="0.25">
      <c r="A142"/>
      <c r="B142"/>
      <c r="C142"/>
      <c r="D142"/>
      <c r="E142"/>
      <c r="F142"/>
      <c r="G142"/>
      <c r="H142"/>
      <c r="I142"/>
      <c r="J142"/>
      <c r="K142"/>
      <c r="L142"/>
      <c r="M142"/>
    </row>
    <row r="143" spans="1:13" x14ac:dyDescent="0.25">
      <c r="A143"/>
      <c r="B143"/>
      <c r="C143"/>
      <c r="D143"/>
      <c r="E143"/>
      <c r="F143"/>
      <c r="G143"/>
      <c r="H143"/>
      <c r="I143"/>
      <c r="J143"/>
      <c r="K143"/>
      <c r="L143"/>
      <c r="M143"/>
    </row>
    <row r="144" spans="1:13" x14ac:dyDescent="0.25">
      <c r="A144"/>
      <c r="B144"/>
      <c r="C144"/>
      <c r="D144"/>
      <c r="E144"/>
      <c r="F144"/>
      <c r="G144"/>
      <c r="H144"/>
      <c r="I144"/>
      <c r="J144"/>
      <c r="K144"/>
      <c r="L144"/>
      <c r="M144"/>
    </row>
    <row r="145" spans="1:13" x14ac:dyDescent="0.25">
      <c r="A145"/>
      <c r="B145"/>
      <c r="C145"/>
      <c r="D145"/>
      <c r="E145"/>
      <c r="F145"/>
      <c r="G145"/>
      <c r="H145"/>
      <c r="I145"/>
      <c r="J145"/>
      <c r="K145"/>
      <c r="L145"/>
      <c r="M145"/>
    </row>
    <row r="146" spans="1:13" x14ac:dyDescent="0.25">
      <c r="A146"/>
      <c r="B146"/>
      <c r="C146"/>
      <c r="D146"/>
      <c r="E146"/>
      <c r="F146"/>
      <c r="G146"/>
      <c r="H146"/>
      <c r="I146"/>
      <c r="J146"/>
      <c r="K146"/>
      <c r="L146"/>
      <c r="M146"/>
    </row>
    <row r="147" spans="1:13" x14ac:dyDescent="0.25">
      <c r="A147"/>
      <c r="B147"/>
      <c r="C147"/>
      <c r="D147"/>
      <c r="E147"/>
      <c r="F147"/>
      <c r="G147"/>
      <c r="H147"/>
      <c r="I147"/>
      <c r="J147"/>
      <c r="K147"/>
      <c r="L147"/>
      <c r="M147"/>
    </row>
    <row r="148" spans="1:13" x14ac:dyDescent="0.25">
      <c r="A148"/>
      <c r="B148"/>
      <c r="C148"/>
      <c r="D148"/>
      <c r="E148"/>
      <c r="F148"/>
      <c r="G148"/>
      <c r="H148"/>
      <c r="I148"/>
      <c r="J148"/>
      <c r="K148"/>
      <c r="L148"/>
      <c r="M148"/>
    </row>
    <row r="149" spans="1:13" x14ac:dyDescent="0.25">
      <c r="A149"/>
      <c r="B149"/>
      <c r="C149"/>
      <c r="D149"/>
      <c r="E149"/>
      <c r="F149"/>
      <c r="G149"/>
      <c r="H149"/>
      <c r="I149"/>
      <c r="J149"/>
      <c r="K149"/>
      <c r="L149"/>
      <c r="M149"/>
    </row>
    <row r="150" spans="1:13" x14ac:dyDescent="0.25">
      <c r="A150"/>
      <c r="B150"/>
      <c r="C150"/>
      <c r="D150"/>
      <c r="E150"/>
      <c r="F150"/>
      <c r="G150"/>
      <c r="H150"/>
      <c r="I150"/>
      <c r="J150"/>
      <c r="K150"/>
      <c r="L150"/>
      <c r="M150"/>
    </row>
    <row r="151" spans="1:13" x14ac:dyDescent="0.25">
      <c r="A151"/>
      <c r="B151"/>
      <c r="C151"/>
      <c r="D151"/>
      <c r="E151"/>
      <c r="F151"/>
      <c r="G151"/>
      <c r="H151"/>
      <c r="I151"/>
      <c r="J151"/>
      <c r="K151"/>
      <c r="L151"/>
      <c r="M151"/>
    </row>
    <row r="152" spans="1:13" x14ac:dyDescent="0.25">
      <c r="A152"/>
      <c r="B152"/>
      <c r="C152"/>
      <c r="D152"/>
      <c r="E152"/>
      <c r="F152"/>
      <c r="G152"/>
      <c r="H152"/>
      <c r="I152"/>
      <c r="J152"/>
      <c r="K152"/>
      <c r="L152"/>
      <c r="M152"/>
    </row>
    <row r="153" spans="1:13" x14ac:dyDescent="0.25">
      <c r="A153"/>
      <c r="B153"/>
      <c r="C153"/>
      <c r="D153"/>
      <c r="E153"/>
      <c r="F153"/>
      <c r="G153"/>
      <c r="H153"/>
      <c r="I153"/>
      <c r="J153"/>
      <c r="K153"/>
      <c r="L153"/>
      <c r="M153"/>
    </row>
    <row r="154" spans="1:13" x14ac:dyDescent="0.25">
      <c r="A154"/>
      <c r="B154"/>
      <c r="C154"/>
      <c r="D154"/>
      <c r="E154"/>
      <c r="F154"/>
      <c r="G154"/>
      <c r="H154"/>
      <c r="I154"/>
      <c r="J154"/>
      <c r="K154"/>
      <c r="L154"/>
      <c r="M154"/>
    </row>
    <row r="155" spans="1:13" x14ac:dyDescent="0.25">
      <c r="A155"/>
      <c r="B155"/>
      <c r="C155"/>
      <c r="D155"/>
      <c r="E155"/>
      <c r="F155"/>
      <c r="G155"/>
      <c r="H155"/>
      <c r="I155"/>
      <c r="J155"/>
      <c r="K155"/>
      <c r="L155"/>
      <c r="M155"/>
    </row>
    <row r="156" spans="1:13" x14ac:dyDescent="0.25">
      <c r="A156"/>
      <c r="B156"/>
      <c r="C156"/>
      <c r="D156"/>
      <c r="E156"/>
      <c r="F156"/>
      <c r="G156"/>
      <c r="H156"/>
      <c r="I156"/>
      <c r="J156"/>
      <c r="K156"/>
      <c r="L156"/>
      <c r="M156"/>
    </row>
    <row r="157" spans="1:13" x14ac:dyDescent="0.25">
      <c r="A157"/>
      <c r="B157"/>
      <c r="C157"/>
      <c r="D157"/>
      <c r="E157"/>
      <c r="F157"/>
      <c r="G157"/>
      <c r="H157"/>
      <c r="I157"/>
      <c r="J157"/>
      <c r="K157"/>
      <c r="L157"/>
      <c r="M157"/>
    </row>
    <row r="158" spans="1:13" x14ac:dyDescent="0.25">
      <c r="A158"/>
      <c r="B158"/>
      <c r="C158"/>
      <c r="D158"/>
      <c r="E158"/>
      <c r="F158"/>
      <c r="G158"/>
      <c r="H158"/>
      <c r="I158"/>
      <c r="J158"/>
      <c r="K158"/>
      <c r="L158"/>
      <c r="M158"/>
    </row>
    <row r="159" spans="1:13" x14ac:dyDescent="0.25">
      <c r="A159"/>
      <c r="B159"/>
      <c r="C159"/>
      <c r="D159"/>
      <c r="E159"/>
      <c r="F159"/>
      <c r="G159"/>
      <c r="H159"/>
      <c r="I159"/>
      <c r="J159"/>
      <c r="K159"/>
      <c r="L159"/>
      <c r="M159"/>
    </row>
    <row r="160" spans="1:13" x14ac:dyDescent="0.25">
      <c r="A160"/>
      <c r="B160"/>
      <c r="C160"/>
      <c r="D160"/>
      <c r="E160"/>
      <c r="F160"/>
      <c r="G160"/>
      <c r="H160"/>
      <c r="I160"/>
      <c r="J160"/>
      <c r="K160"/>
      <c r="L160"/>
      <c r="M160"/>
    </row>
    <row r="161" spans="1:13" x14ac:dyDescent="0.25">
      <c r="A161"/>
      <c r="B161"/>
      <c r="C161"/>
      <c r="D161"/>
      <c r="E161"/>
      <c r="F161"/>
      <c r="G161"/>
      <c r="H161"/>
      <c r="I161"/>
      <c r="J161"/>
      <c r="K161"/>
      <c r="L161"/>
      <c r="M161"/>
    </row>
    <row r="162" spans="1:13" x14ac:dyDescent="0.25">
      <c r="A162"/>
      <c r="B162"/>
      <c r="C162"/>
      <c r="D162"/>
      <c r="E162"/>
      <c r="F162"/>
      <c r="G162"/>
      <c r="H162"/>
      <c r="I162"/>
      <c r="J162"/>
      <c r="K162"/>
      <c r="L162"/>
      <c r="M162"/>
    </row>
    <row r="163" spans="1:13" x14ac:dyDescent="0.25">
      <c r="A163"/>
      <c r="B163"/>
      <c r="C163"/>
      <c r="D163"/>
      <c r="E163"/>
      <c r="F163"/>
      <c r="G163"/>
      <c r="H163"/>
      <c r="I163"/>
      <c r="J163"/>
      <c r="K163"/>
      <c r="L163"/>
      <c r="M163"/>
    </row>
    <row r="164" spans="1:13" x14ac:dyDescent="0.25">
      <c r="A164"/>
      <c r="B164"/>
      <c r="C164"/>
      <c r="D164"/>
      <c r="E164"/>
      <c r="F164"/>
      <c r="G164"/>
      <c r="H164"/>
      <c r="I164"/>
      <c r="J164"/>
      <c r="K164"/>
      <c r="L164"/>
      <c r="M164"/>
    </row>
    <row r="165" spans="1:13" x14ac:dyDescent="0.25">
      <c r="A165"/>
      <c r="B165"/>
      <c r="C165"/>
      <c r="D165"/>
      <c r="E165"/>
      <c r="F165"/>
      <c r="G165"/>
      <c r="H165"/>
      <c r="I165"/>
      <c r="J165"/>
      <c r="K165"/>
      <c r="L165"/>
      <c r="M165"/>
    </row>
    <row r="166" spans="1:13" x14ac:dyDescent="0.25">
      <c r="A166"/>
      <c r="B166"/>
      <c r="C166"/>
      <c r="D166"/>
      <c r="E166"/>
      <c r="F166"/>
      <c r="G166"/>
      <c r="H166"/>
      <c r="I166"/>
      <c r="J166"/>
      <c r="K166"/>
      <c r="L166"/>
      <c r="M166"/>
    </row>
    <row r="167" spans="1:13" x14ac:dyDescent="0.25">
      <c r="A167"/>
      <c r="B167"/>
      <c r="C167"/>
      <c r="D167"/>
      <c r="E167"/>
      <c r="F167"/>
      <c r="G167"/>
      <c r="H167"/>
      <c r="I167"/>
      <c r="J167"/>
      <c r="K167"/>
      <c r="L167"/>
      <c r="M167"/>
    </row>
    <row r="168" spans="1:13" x14ac:dyDescent="0.25">
      <c r="A168"/>
      <c r="B168"/>
      <c r="C168"/>
      <c r="D168"/>
      <c r="E168"/>
      <c r="F168"/>
      <c r="G168"/>
      <c r="H168"/>
      <c r="I168"/>
      <c r="J168"/>
      <c r="K168"/>
      <c r="L168"/>
      <c r="M168"/>
    </row>
    <row r="169" spans="1:13" x14ac:dyDescent="0.25">
      <c r="A169"/>
      <c r="B169"/>
      <c r="C169"/>
      <c r="D169"/>
      <c r="E169"/>
      <c r="F169"/>
      <c r="G169"/>
      <c r="H169"/>
      <c r="I169"/>
      <c r="J169"/>
      <c r="K169"/>
      <c r="L169"/>
      <c r="M169"/>
    </row>
    <row r="170" spans="1:13" x14ac:dyDescent="0.25">
      <c r="A170"/>
      <c r="B170"/>
      <c r="C170"/>
      <c r="D170"/>
      <c r="E170"/>
      <c r="F170"/>
      <c r="G170"/>
      <c r="H170"/>
      <c r="I170"/>
      <c r="J170"/>
      <c r="K170"/>
      <c r="L170"/>
      <c r="M170"/>
    </row>
    <row r="171" spans="1:13" x14ac:dyDescent="0.25">
      <c r="A171"/>
      <c r="B171"/>
      <c r="C171"/>
      <c r="D171"/>
      <c r="E171"/>
      <c r="F171"/>
      <c r="G171"/>
      <c r="H171"/>
      <c r="I171"/>
      <c r="J171"/>
      <c r="K171"/>
      <c r="L171"/>
      <c r="M171"/>
    </row>
  </sheetData>
  <mergeCells count="2">
    <mergeCell ref="A1:N1"/>
    <mergeCell ref="A15:M15"/>
  </mergeCells>
  <hyperlinks>
    <hyperlink ref="A1" location="Instructions!A1" display="Reporting Instructions"/>
  </hyperlinks>
  <pageMargins left="0.7" right="0.7" top="0.75" bottom="0.75" header="0.3" footer="0.3"/>
  <pageSetup scale="48" orientation="landscape" r:id="rId3"/>
  <drawing r:id="rId4"/>
  <extLst>
    <ext xmlns:x14="http://schemas.microsoft.com/office/spreadsheetml/2009/9/main" uri="{A8765BA9-456A-4dab-B4F3-ACF838C121DE}">
      <x14:slicerList>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1643"/>
  <sheetViews>
    <sheetView topLeftCell="H1" zoomScale="85" zoomScaleNormal="85" workbookViewId="0">
      <pane ySplit="1" topLeftCell="A1598" activePane="bottomLeft" state="frozen"/>
      <selection pane="bottomLeft" activeCell="H1" sqref="H1:P1643"/>
    </sheetView>
  </sheetViews>
  <sheetFormatPr defaultRowHeight="15" x14ac:dyDescent="0.25"/>
  <cols>
    <col min="7" max="7" width="31.85546875" customWidth="1"/>
    <col min="8" max="8" width="82.85546875" customWidth="1"/>
    <col min="9" max="9" width="23.85546875" bestFit="1" customWidth="1"/>
    <col min="10" max="10" width="32.5703125" bestFit="1" customWidth="1"/>
    <col min="11" max="11" width="12.42578125" bestFit="1" customWidth="1"/>
    <col min="12" max="12" width="35" bestFit="1" customWidth="1"/>
    <col min="13" max="13" width="47.85546875" bestFit="1" customWidth="1"/>
    <col min="14" max="14" width="35" bestFit="1" customWidth="1"/>
  </cols>
  <sheetData>
    <row r="1" spans="1:16" x14ac:dyDescent="0.25">
      <c r="A1">
        <v>1</v>
      </c>
      <c r="B1" t="s">
        <v>0</v>
      </c>
      <c r="D1">
        <v>1</v>
      </c>
      <c r="E1" t="s">
        <v>1</v>
      </c>
      <c r="H1" t="s">
        <v>2</v>
      </c>
      <c r="I1" t="s">
        <v>3</v>
      </c>
      <c r="J1" t="s">
        <v>4</v>
      </c>
      <c r="K1" t="s">
        <v>5</v>
      </c>
      <c r="L1" t="s">
        <v>6</v>
      </c>
      <c r="M1" s="1" t="s">
        <v>7</v>
      </c>
      <c r="N1" t="s">
        <v>8</v>
      </c>
      <c r="O1" t="s">
        <v>1251</v>
      </c>
      <c r="P1" t="s">
        <v>955</v>
      </c>
    </row>
    <row r="2" spans="1:16" x14ac:dyDescent="0.25">
      <c r="A2">
        <v>2</v>
      </c>
      <c r="B2" t="s">
        <v>9</v>
      </c>
      <c r="D2">
        <v>2</v>
      </c>
      <c r="E2" t="s">
        <v>10</v>
      </c>
      <c r="H2" t="s">
        <v>11</v>
      </c>
      <c r="I2" t="s">
        <v>12</v>
      </c>
      <c r="J2" t="s">
        <v>13</v>
      </c>
      <c r="K2" t="s">
        <v>14</v>
      </c>
      <c r="M2" s="1"/>
    </row>
    <row r="3" spans="1:16" x14ac:dyDescent="0.25">
      <c r="A3">
        <v>3</v>
      </c>
      <c r="B3" t="s">
        <v>15</v>
      </c>
      <c r="D3">
        <v>3</v>
      </c>
      <c r="E3" t="s">
        <v>16</v>
      </c>
      <c r="H3" t="s">
        <v>17</v>
      </c>
      <c r="I3" t="s">
        <v>12</v>
      </c>
      <c r="J3" t="s">
        <v>13</v>
      </c>
      <c r="K3" t="s">
        <v>14</v>
      </c>
      <c r="M3" s="1"/>
    </row>
    <row r="4" spans="1:16" x14ac:dyDescent="0.25">
      <c r="A4">
        <v>4</v>
      </c>
      <c r="B4" t="s">
        <v>19</v>
      </c>
      <c r="D4">
        <v>4</v>
      </c>
      <c r="E4" t="s">
        <v>20</v>
      </c>
      <c r="H4" t="s">
        <v>21</v>
      </c>
      <c r="I4" t="s">
        <v>12</v>
      </c>
      <c r="J4" t="s">
        <v>13</v>
      </c>
      <c r="K4" t="s">
        <v>14</v>
      </c>
      <c r="M4" s="1"/>
    </row>
    <row r="5" spans="1:16" x14ac:dyDescent="0.25">
      <c r="A5">
        <v>5</v>
      </c>
      <c r="B5" t="s">
        <v>22</v>
      </c>
      <c r="D5">
        <v>5</v>
      </c>
      <c r="E5" t="s">
        <v>23</v>
      </c>
      <c r="H5" t="s">
        <v>24</v>
      </c>
      <c r="I5" t="s">
        <v>12</v>
      </c>
      <c r="J5" t="s">
        <v>13</v>
      </c>
      <c r="K5" t="s">
        <v>14</v>
      </c>
      <c r="M5" s="1"/>
    </row>
    <row r="6" spans="1:16" x14ac:dyDescent="0.25">
      <c r="A6">
        <v>6</v>
      </c>
      <c r="B6" t="s">
        <v>25</v>
      </c>
      <c r="D6">
        <v>6</v>
      </c>
      <c r="E6" t="s">
        <v>26</v>
      </c>
      <c r="H6" t="s">
        <v>27</v>
      </c>
      <c r="I6" t="s">
        <v>12</v>
      </c>
      <c r="J6" t="s">
        <v>13</v>
      </c>
      <c r="K6" t="s">
        <v>14</v>
      </c>
      <c r="M6" s="1"/>
    </row>
    <row r="7" spans="1:16" x14ac:dyDescent="0.25">
      <c r="A7">
        <v>7</v>
      </c>
      <c r="B7" t="s">
        <v>28</v>
      </c>
      <c r="D7">
        <v>7</v>
      </c>
      <c r="E7" t="s">
        <v>29</v>
      </c>
      <c r="H7" t="s">
        <v>30</v>
      </c>
      <c r="I7" t="s">
        <v>31</v>
      </c>
      <c r="J7" t="s">
        <v>18</v>
      </c>
      <c r="K7" t="s">
        <v>32</v>
      </c>
      <c r="M7" s="1"/>
    </row>
    <row r="8" spans="1:16" x14ac:dyDescent="0.25">
      <c r="A8">
        <v>8</v>
      </c>
      <c r="B8" t="s">
        <v>33</v>
      </c>
      <c r="H8" t="s">
        <v>34</v>
      </c>
      <c r="I8" t="s">
        <v>31</v>
      </c>
      <c r="J8" t="s">
        <v>18</v>
      </c>
      <c r="K8" t="s">
        <v>32</v>
      </c>
      <c r="M8" s="1"/>
    </row>
    <row r="9" spans="1:16" x14ac:dyDescent="0.25">
      <c r="A9">
        <v>9</v>
      </c>
      <c r="B9" t="s">
        <v>35</v>
      </c>
      <c r="H9" t="s">
        <v>36</v>
      </c>
      <c r="I9" t="s">
        <v>31</v>
      </c>
      <c r="J9" t="s">
        <v>18</v>
      </c>
      <c r="K9" t="s">
        <v>32</v>
      </c>
      <c r="M9" s="1"/>
    </row>
    <row r="10" spans="1:16" x14ac:dyDescent="0.25">
      <c r="A10">
        <v>10</v>
      </c>
      <c r="B10" t="s">
        <v>37</v>
      </c>
      <c r="H10" t="s">
        <v>38</v>
      </c>
      <c r="I10" t="s">
        <v>39</v>
      </c>
      <c r="J10" t="s">
        <v>18</v>
      </c>
      <c r="K10" t="s">
        <v>32</v>
      </c>
      <c r="M10" s="1"/>
    </row>
    <row r="11" spans="1:16" x14ac:dyDescent="0.25">
      <c r="A11">
        <v>11</v>
      </c>
      <c r="B11" t="s">
        <v>40</v>
      </c>
      <c r="H11" t="s">
        <v>41</v>
      </c>
      <c r="I11" t="s">
        <v>31</v>
      </c>
      <c r="J11" t="s">
        <v>18</v>
      </c>
      <c r="K11" t="s">
        <v>32</v>
      </c>
      <c r="M11" s="1"/>
    </row>
    <row r="12" spans="1:16" x14ac:dyDescent="0.25">
      <c r="A12">
        <v>12</v>
      </c>
      <c r="B12" t="s">
        <v>42</v>
      </c>
      <c r="H12" t="s">
        <v>43</v>
      </c>
      <c r="I12" t="s">
        <v>44</v>
      </c>
      <c r="J12" t="s">
        <v>45</v>
      </c>
      <c r="K12" t="s">
        <v>32</v>
      </c>
      <c r="M12" s="1"/>
    </row>
    <row r="13" spans="1:16" x14ac:dyDescent="0.25">
      <c r="H13" t="s">
        <v>46</v>
      </c>
      <c r="I13" t="s">
        <v>31</v>
      </c>
      <c r="J13" t="s">
        <v>18</v>
      </c>
      <c r="K13" t="s">
        <v>32</v>
      </c>
      <c r="M13" s="1"/>
    </row>
    <row r="14" spans="1:16" x14ac:dyDescent="0.25">
      <c r="H14" t="s">
        <v>47</v>
      </c>
      <c r="I14" t="s">
        <v>44</v>
      </c>
      <c r="J14" t="s">
        <v>18</v>
      </c>
      <c r="K14" t="s">
        <v>32</v>
      </c>
      <c r="M14" s="1"/>
    </row>
    <row r="15" spans="1:16" x14ac:dyDescent="0.25">
      <c r="H15" t="s">
        <v>48</v>
      </c>
      <c r="I15" t="s">
        <v>31</v>
      </c>
      <c r="J15" t="s">
        <v>18</v>
      </c>
      <c r="K15" t="s">
        <v>32</v>
      </c>
      <c r="M15" s="1"/>
    </row>
    <row r="16" spans="1:16" x14ac:dyDescent="0.25">
      <c r="H16" t="s">
        <v>49</v>
      </c>
      <c r="I16" t="s">
        <v>31</v>
      </c>
      <c r="J16" t="s">
        <v>18</v>
      </c>
      <c r="K16" t="s">
        <v>32</v>
      </c>
      <c r="M16" s="1"/>
    </row>
    <row r="17" spans="8:13" x14ac:dyDescent="0.25">
      <c r="H17" t="s">
        <v>50</v>
      </c>
      <c r="I17" t="s">
        <v>51</v>
      </c>
      <c r="J17" t="s">
        <v>18</v>
      </c>
      <c r="K17" t="s">
        <v>32</v>
      </c>
      <c r="M17" s="1"/>
    </row>
    <row r="18" spans="8:13" x14ac:dyDescent="0.25">
      <c r="H18" t="s">
        <v>52</v>
      </c>
      <c r="I18" t="s">
        <v>31</v>
      </c>
      <c r="J18" t="s">
        <v>18</v>
      </c>
      <c r="K18" t="s">
        <v>32</v>
      </c>
      <c r="M18" s="1"/>
    </row>
    <row r="19" spans="8:13" x14ac:dyDescent="0.25">
      <c r="H19" t="s">
        <v>53</v>
      </c>
      <c r="I19" t="s">
        <v>51</v>
      </c>
      <c r="J19" t="s">
        <v>45</v>
      </c>
      <c r="K19" t="s">
        <v>32</v>
      </c>
      <c r="M19" s="1"/>
    </row>
    <row r="20" spans="8:13" x14ac:dyDescent="0.25">
      <c r="H20" t="s">
        <v>54</v>
      </c>
      <c r="I20" t="s">
        <v>31</v>
      </c>
      <c r="J20" t="s">
        <v>18</v>
      </c>
      <c r="K20" t="s">
        <v>32</v>
      </c>
      <c r="M20" s="1"/>
    </row>
    <row r="21" spans="8:13" x14ac:dyDescent="0.25">
      <c r="H21" t="s">
        <v>55</v>
      </c>
      <c r="I21" t="s">
        <v>56</v>
      </c>
      <c r="J21" t="s">
        <v>18</v>
      </c>
      <c r="K21" t="s">
        <v>32</v>
      </c>
      <c r="M21" s="1"/>
    </row>
    <row r="22" spans="8:13" x14ac:dyDescent="0.25">
      <c r="H22" t="s">
        <v>57</v>
      </c>
      <c r="I22" t="s">
        <v>31</v>
      </c>
      <c r="J22" t="s">
        <v>18</v>
      </c>
      <c r="K22" t="s">
        <v>32</v>
      </c>
      <c r="M22" s="1"/>
    </row>
    <row r="23" spans="8:13" x14ac:dyDescent="0.25">
      <c r="H23" t="s">
        <v>58</v>
      </c>
      <c r="I23" t="s">
        <v>31</v>
      </c>
      <c r="J23" t="s">
        <v>18</v>
      </c>
      <c r="K23" t="s">
        <v>32</v>
      </c>
      <c r="M23" s="1"/>
    </row>
    <row r="24" spans="8:13" x14ac:dyDescent="0.25">
      <c r="H24" t="s">
        <v>59</v>
      </c>
      <c r="I24" t="s">
        <v>60</v>
      </c>
      <c r="J24" t="s">
        <v>18</v>
      </c>
      <c r="K24" t="s">
        <v>32</v>
      </c>
      <c r="M24" s="1"/>
    </row>
    <row r="25" spans="8:13" x14ac:dyDescent="0.25">
      <c r="H25" t="s">
        <v>61</v>
      </c>
      <c r="I25" t="s">
        <v>31</v>
      </c>
      <c r="J25" t="s">
        <v>18</v>
      </c>
      <c r="K25" t="s">
        <v>32</v>
      </c>
      <c r="M25" s="1"/>
    </row>
    <row r="26" spans="8:13" x14ac:dyDescent="0.25">
      <c r="H26" t="s">
        <v>62</v>
      </c>
      <c r="I26" t="s">
        <v>39</v>
      </c>
      <c r="J26" t="s">
        <v>18</v>
      </c>
      <c r="K26" t="s">
        <v>32</v>
      </c>
      <c r="M26" s="1"/>
    </row>
    <row r="27" spans="8:13" x14ac:dyDescent="0.25">
      <c r="H27" t="s">
        <v>63</v>
      </c>
      <c r="I27" t="s">
        <v>44</v>
      </c>
      <c r="J27" t="s">
        <v>18</v>
      </c>
      <c r="K27" t="s">
        <v>32</v>
      </c>
      <c r="M27" s="1"/>
    </row>
    <row r="28" spans="8:13" x14ac:dyDescent="0.25">
      <c r="H28" t="s">
        <v>64</v>
      </c>
      <c r="I28" t="s">
        <v>31</v>
      </c>
      <c r="J28" t="s">
        <v>18</v>
      </c>
      <c r="K28" t="s">
        <v>32</v>
      </c>
      <c r="M28" s="1"/>
    </row>
    <row r="29" spans="8:13" x14ac:dyDescent="0.25">
      <c r="H29" t="s">
        <v>65</v>
      </c>
      <c r="I29" t="s">
        <v>31</v>
      </c>
      <c r="J29" t="s">
        <v>18</v>
      </c>
      <c r="K29" t="s">
        <v>32</v>
      </c>
      <c r="M29" s="1"/>
    </row>
    <row r="30" spans="8:13" x14ac:dyDescent="0.25">
      <c r="H30" t="s">
        <v>66</v>
      </c>
      <c r="I30" t="s">
        <v>51</v>
      </c>
      <c r="J30" t="s">
        <v>18</v>
      </c>
      <c r="K30" t="s">
        <v>32</v>
      </c>
      <c r="M30" s="1"/>
    </row>
    <row r="31" spans="8:13" x14ac:dyDescent="0.25">
      <c r="H31" t="s">
        <v>67</v>
      </c>
      <c r="I31" t="s">
        <v>31</v>
      </c>
      <c r="J31" t="s">
        <v>18</v>
      </c>
      <c r="K31" t="s">
        <v>32</v>
      </c>
      <c r="M31" s="1"/>
    </row>
    <row r="32" spans="8:13" x14ac:dyDescent="0.25">
      <c r="H32" t="s">
        <v>68</v>
      </c>
      <c r="I32" t="s">
        <v>31</v>
      </c>
      <c r="J32" t="s">
        <v>18</v>
      </c>
      <c r="K32" t="s">
        <v>32</v>
      </c>
      <c r="M32" s="1"/>
    </row>
    <row r="33" spans="8:14" x14ac:dyDescent="0.25">
      <c r="H33" t="s">
        <v>69</v>
      </c>
      <c r="I33" t="s">
        <v>56</v>
      </c>
      <c r="J33" t="s">
        <v>18</v>
      </c>
      <c r="K33" t="s">
        <v>32</v>
      </c>
      <c r="M33" s="1"/>
    </row>
    <row r="34" spans="8:14" x14ac:dyDescent="0.25">
      <c r="H34" t="s">
        <v>70</v>
      </c>
      <c r="I34" t="s">
        <v>31</v>
      </c>
      <c r="J34" t="s">
        <v>18</v>
      </c>
      <c r="K34" t="s">
        <v>32</v>
      </c>
      <c r="M34" s="1"/>
    </row>
    <row r="35" spans="8:14" x14ac:dyDescent="0.25">
      <c r="H35" t="s">
        <v>71</v>
      </c>
      <c r="I35" t="s">
        <v>31</v>
      </c>
      <c r="J35" t="s">
        <v>72</v>
      </c>
      <c r="K35" t="s">
        <v>32</v>
      </c>
      <c r="L35" t="s">
        <v>73</v>
      </c>
      <c r="M35" s="1"/>
      <c r="N35" t="s">
        <v>73</v>
      </c>
    </row>
    <row r="36" spans="8:14" x14ac:dyDescent="0.25">
      <c r="H36" t="s">
        <v>74</v>
      </c>
      <c r="I36" t="s">
        <v>31</v>
      </c>
      <c r="J36" t="s">
        <v>72</v>
      </c>
      <c r="K36" t="s">
        <v>32</v>
      </c>
      <c r="L36" t="s">
        <v>73</v>
      </c>
      <c r="M36" s="1"/>
      <c r="N36" t="s">
        <v>73</v>
      </c>
    </row>
    <row r="37" spans="8:14" x14ac:dyDescent="0.25">
      <c r="H37" t="s">
        <v>75</v>
      </c>
      <c r="I37" t="s">
        <v>31</v>
      </c>
      <c r="J37" t="s">
        <v>72</v>
      </c>
      <c r="K37" t="s">
        <v>32</v>
      </c>
      <c r="L37" t="s">
        <v>73</v>
      </c>
      <c r="M37" s="1"/>
      <c r="N37" t="s">
        <v>73</v>
      </c>
    </row>
    <row r="38" spans="8:14" x14ac:dyDescent="0.25">
      <c r="H38" t="s">
        <v>76</v>
      </c>
      <c r="I38" t="s">
        <v>77</v>
      </c>
      <c r="J38" t="s">
        <v>18</v>
      </c>
      <c r="K38" t="s">
        <v>98</v>
      </c>
      <c r="M38" s="1"/>
    </row>
    <row r="39" spans="8:14" x14ac:dyDescent="0.25">
      <c r="H39" t="s">
        <v>78</v>
      </c>
      <c r="I39" t="s">
        <v>77</v>
      </c>
      <c r="J39" t="s">
        <v>18</v>
      </c>
      <c r="K39" t="s">
        <v>98</v>
      </c>
      <c r="M39" s="1"/>
    </row>
    <row r="40" spans="8:14" x14ac:dyDescent="0.25">
      <c r="H40" t="s">
        <v>79</v>
      </c>
      <c r="I40" t="s">
        <v>77</v>
      </c>
      <c r="J40" t="s">
        <v>18</v>
      </c>
      <c r="K40" t="s">
        <v>98</v>
      </c>
      <c r="M40" s="1"/>
    </row>
    <row r="41" spans="8:14" x14ac:dyDescent="0.25">
      <c r="H41" t="s">
        <v>80</v>
      </c>
      <c r="I41" t="s">
        <v>77</v>
      </c>
      <c r="J41" t="s">
        <v>18</v>
      </c>
      <c r="K41" t="s">
        <v>98</v>
      </c>
      <c r="M41" s="1"/>
    </row>
    <row r="42" spans="8:14" x14ac:dyDescent="0.25">
      <c r="H42" t="s">
        <v>81</v>
      </c>
      <c r="I42" t="s">
        <v>77</v>
      </c>
      <c r="J42" t="s">
        <v>18</v>
      </c>
      <c r="K42" t="s">
        <v>98</v>
      </c>
      <c r="M42" s="1"/>
    </row>
    <row r="43" spans="8:14" x14ac:dyDescent="0.25">
      <c r="H43" t="s">
        <v>82</v>
      </c>
      <c r="I43" t="s">
        <v>77</v>
      </c>
      <c r="J43" t="s">
        <v>18</v>
      </c>
      <c r="K43" t="s">
        <v>98</v>
      </c>
      <c r="M43" s="1"/>
    </row>
    <row r="44" spans="8:14" x14ac:dyDescent="0.25">
      <c r="H44" t="s">
        <v>83</v>
      </c>
      <c r="I44" t="s">
        <v>77</v>
      </c>
      <c r="J44" t="s">
        <v>18</v>
      </c>
      <c r="K44" t="s">
        <v>98</v>
      </c>
      <c r="M44" s="1"/>
    </row>
    <row r="45" spans="8:14" x14ac:dyDescent="0.25">
      <c r="H45" t="s">
        <v>84</v>
      </c>
      <c r="I45" t="s">
        <v>77</v>
      </c>
      <c r="J45" t="s">
        <v>18</v>
      </c>
      <c r="K45" t="s">
        <v>98</v>
      </c>
      <c r="M45" s="1"/>
    </row>
    <row r="46" spans="8:14" x14ac:dyDescent="0.25">
      <c r="H46" t="s">
        <v>85</v>
      </c>
      <c r="I46" t="s">
        <v>77</v>
      </c>
      <c r="J46" t="s">
        <v>18</v>
      </c>
      <c r="K46" t="s">
        <v>98</v>
      </c>
      <c r="M46" s="1"/>
    </row>
    <row r="47" spans="8:14" x14ac:dyDescent="0.25">
      <c r="H47" t="s">
        <v>86</v>
      </c>
      <c r="I47" t="s">
        <v>31</v>
      </c>
      <c r="J47" t="s">
        <v>72</v>
      </c>
      <c r="K47" t="s">
        <v>32</v>
      </c>
      <c r="L47" t="s">
        <v>87</v>
      </c>
      <c r="M47" s="1"/>
      <c r="N47" t="s">
        <v>87</v>
      </c>
    </row>
    <row r="48" spans="8:14" x14ac:dyDescent="0.25">
      <c r="H48" t="s">
        <v>88</v>
      </c>
      <c r="I48" t="s">
        <v>31</v>
      </c>
      <c r="J48" t="s">
        <v>72</v>
      </c>
      <c r="K48" t="s">
        <v>32</v>
      </c>
      <c r="L48" t="s">
        <v>87</v>
      </c>
      <c r="M48" s="1"/>
      <c r="N48" t="s">
        <v>87</v>
      </c>
    </row>
    <row r="49" spans="8:14" x14ac:dyDescent="0.25">
      <c r="H49" t="s">
        <v>89</v>
      </c>
      <c r="I49" t="s">
        <v>31</v>
      </c>
      <c r="J49" t="s">
        <v>72</v>
      </c>
      <c r="K49" t="s">
        <v>32</v>
      </c>
      <c r="L49" t="s">
        <v>87</v>
      </c>
      <c r="M49" s="1"/>
      <c r="N49" t="s">
        <v>87</v>
      </c>
    </row>
    <row r="50" spans="8:14" x14ac:dyDescent="0.25">
      <c r="H50" t="s">
        <v>90</v>
      </c>
      <c r="I50" t="s">
        <v>31</v>
      </c>
      <c r="J50" t="s">
        <v>72</v>
      </c>
      <c r="K50" t="s">
        <v>32</v>
      </c>
      <c r="L50" t="s">
        <v>91</v>
      </c>
      <c r="M50" s="1"/>
      <c r="N50" t="s">
        <v>91</v>
      </c>
    </row>
    <row r="51" spans="8:14" x14ac:dyDescent="0.25">
      <c r="H51" t="s">
        <v>92</v>
      </c>
      <c r="I51" t="s">
        <v>31</v>
      </c>
      <c r="J51" t="s">
        <v>72</v>
      </c>
      <c r="K51" t="s">
        <v>32</v>
      </c>
      <c r="L51" t="s">
        <v>91</v>
      </c>
      <c r="M51" s="1"/>
      <c r="N51" t="s">
        <v>91</v>
      </c>
    </row>
    <row r="52" spans="8:14" x14ac:dyDescent="0.25">
      <c r="H52" t="s">
        <v>93</v>
      </c>
      <c r="I52" t="s">
        <v>31</v>
      </c>
      <c r="J52" t="s">
        <v>72</v>
      </c>
      <c r="K52" t="s">
        <v>32</v>
      </c>
      <c r="L52" t="s">
        <v>94</v>
      </c>
      <c r="M52" s="1"/>
      <c r="N52" t="s">
        <v>94</v>
      </c>
    </row>
    <row r="53" spans="8:14" x14ac:dyDescent="0.25">
      <c r="H53" t="s">
        <v>95</v>
      </c>
      <c r="I53" t="s">
        <v>31</v>
      </c>
      <c r="J53" t="s">
        <v>72</v>
      </c>
      <c r="K53" t="s">
        <v>32</v>
      </c>
      <c r="L53" t="s">
        <v>94</v>
      </c>
      <c r="M53" s="1"/>
      <c r="N53" t="s">
        <v>94</v>
      </c>
    </row>
    <row r="54" spans="8:14" x14ac:dyDescent="0.25">
      <c r="H54" t="s">
        <v>96</v>
      </c>
      <c r="I54" t="s">
        <v>97</v>
      </c>
      <c r="J54" t="s">
        <v>18</v>
      </c>
      <c r="K54" t="s">
        <v>98</v>
      </c>
      <c r="M54" s="1"/>
    </row>
    <row r="55" spans="8:14" x14ac:dyDescent="0.25">
      <c r="H55" t="s">
        <v>99</v>
      </c>
      <c r="I55" t="s">
        <v>100</v>
      </c>
      <c r="J55" t="s">
        <v>72</v>
      </c>
      <c r="K55" t="s">
        <v>100</v>
      </c>
      <c r="L55" t="s">
        <v>101</v>
      </c>
      <c r="M55" s="1"/>
      <c r="N55" t="s">
        <v>101</v>
      </c>
    </row>
    <row r="56" spans="8:14" x14ac:dyDescent="0.25">
      <c r="H56" t="s">
        <v>102</v>
      </c>
      <c r="I56" t="s">
        <v>100</v>
      </c>
      <c r="J56" t="s">
        <v>72</v>
      </c>
      <c r="K56" t="s">
        <v>100</v>
      </c>
      <c r="L56" t="s">
        <v>101</v>
      </c>
      <c r="M56" s="1"/>
      <c r="N56" t="s">
        <v>101</v>
      </c>
    </row>
    <row r="57" spans="8:14" x14ac:dyDescent="0.25">
      <c r="H57" t="s">
        <v>103</v>
      </c>
      <c r="I57" t="s">
        <v>100</v>
      </c>
      <c r="J57" t="s">
        <v>72</v>
      </c>
      <c r="K57" t="s">
        <v>100</v>
      </c>
      <c r="L57" t="s">
        <v>101</v>
      </c>
      <c r="M57" s="1"/>
      <c r="N57" t="s">
        <v>101</v>
      </c>
    </row>
    <row r="58" spans="8:14" x14ac:dyDescent="0.25">
      <c r="H58" t="s">
        <v>104</v>
      </c>
      <c r="I58" t="s">
        <v>100</v>
      </c>
      <c r="J58" t="s">
        <v>72</v>
      </c>
      <c r="K58" t="s">
        <v>100</v>
      </c>
      <c r="L58" t="s">
        <v>105</v>
      </c>
      <c r="M58" s="1"/>
      <c r="N58" t="s">
        <v>105</v>
      </c>
    </row>
    <row r="59" spans="8:14" x14ac:dyDescent="0.25">
      <c r="H59" t="s">
        <v>106</v>
      </c>
      <c r="I59" t="s">
        <v>100</v>
      </c>
      <c r="J59" t="s">
        <v>72</v>
      </c>
      <c r="K59" t="s">
        <v>100</v>
      </c>
      <c r="L59" t="s">
        <v>105</v>
      </c>
      <c r="M59" s="1"/>
      <c r="N59" t="s">
        <v>105</v>
      </c>
    </row>
    <row r="60" spans="8:14" x14ac:dyDescent="0.25">
      <c r="H60" t="s">
        <v>107</v>
      </c>
      <c r="I60" t="s">
        <v>100</v>
      </c>
      <c r="J60" t="s">
        <v>72</v>
      </c>
      <c r="K60" t="s">
        <v>100</v>
      </c>
      <c r="L60" t="s">
        <v>105</v>
      </c>
      <c r="M60" s="1"/>
      <c r="N60" t="s">
        <v>105</v>
      </c>
    </row>
    <row r="61" spans="8:14" x14ac:dyDescent="0.25">
      <c r="H61" t="s">
        <v>108</v>
      </c>
      <c r="I61" t="s">
        <v>109</v>
      </c>
      <c r="J61" t="s">
        <v>13</v>
      </c>
      <c r="K61" t="s">
        <v>100</v>
      </c>
      <c r="M61" s="1"/>
    </row>
    <row r="62" spans="8:14" x14ac:dyDescent="0.25">
      <c r="H62" t="s">
        <v>110</v>
      </c>
      <c r="I62" t="s">
        <v>109</v>
      </c>
      <c r="J62" t="s">
        <v>13</v>
      </c>
      <c r="K62" t="s">
        <v>100</v>
      </c>
      <c r="M62" s="1"/>
    </row>
    <row r="63" spans="8:14" x14ac:dyDescent="0.25">
      <c r="H63" t="s">
        <v>111</v>
      </c>
      <c r="I63" t="s">
        <v>109</v>
      </c>
      <c r="J63" t="s">
        <v>13</v>
      </c>
      <c r="K63" t="s">
        <v>100</v>
      </c>
      <c r="M63" s="1"/>
    </row>
    <row r="64" spans="8:14" x14ac:dyDescent="0.25">
      <c r="H64" t="s">
        <v>112</v>
      </c>
      <c r="I64" t="s">
        <v>109</v>
      </c>
      <c r="J64" t="s">
        <v>13</v>
      </c>
      <c r="K64" t="s">
        <v>100</v>
      </c>
      <c r="M64" s="1"/>
    </row>
    <row r="65" spans="8:14" x14ac:dyDescent="0.25">
      <c r="H65" t="s">
        <v>113</v>
      </c>
      <c r="I65" t="s">
        <v>109</v>
      </c>
      <c r="J65" t="s">
        <v>13</v>
      </c>
      <c r="K65" t="s">
        <v>100</v>
      </c>
      <c r="M65" s="1"/>
    </row>
    <row r="66" spans="8:14" x14ac:dyDescent="0.25">
      <c r="H66" t="s">
        <v>114</v>
      </c>
      <c r="I66" t="s">
        <v>109</v>
      </c>
      <c r="J66" t="s">
        <v>13</v>
      </c>
      <c r="K66" t="s">
        <v>100</v>
      </c>
      <c r="M66" s="1"/>
    </row>
    <row r="67" spans="8:14" x14ac:dyDescent="0.25">
      <c r="H67" t="s">
        <v>115</v>
      </c>
      <c r="I67" t="s">
        <v>100</v>
      </c>
      <c r="J67" t="s">
        <v>18</v>
      </c>
      <c r="K67" t="s">
        <v>100</v>
      </c>
      <c r="M67" s="1"/>
    </row>
    <row r="68" spans="8:14" x14ac:dyDescent="0.25">
      <c r="H68" t="s">
        <v>116</v>
      </c>
      <c r="I68" t="s">
        <v>109</v>
      </c>
      <c r="J68" t="s">
        <v>18</v>
      </c>
      <c r="K68" t="s">
        <v>100</v>
      </c>
      <c r="M68" s="1"/>
    </row>
    <row r="69" spans="8:14" x14ac:dyDescent="0.25">
      <c r="H69" t="s">
        <v>117</v>
      </c>
      <c r="I69" t="s">
        <v>109</v>
      </c>
      <c r="J69" t="s">
        <v>45</v>
      </c>
      <c r="K69" t="s">
        <v>100</v>
      </c>
      <c r="M69" s="1"/>
    </row>
    <row r="70" spans="8:14" x14ac:dyDescent="0.25">
      <c r="H70" t="s">
        <v>118</v>
      </c>
      <c r="I70" t="s">
        <v>109</v>
      </c>
      <c r="J70" t="s">
        <v>18</v>
      </c>
      <c r="K70" t="s">
        <v>100</v>
      </c>
      <c r="M70" s="1"/>
    </row>
    <row r="71" spans="8:14" x14ac:dyDescent="0.25">
      <c r="H71" t="s">
        <v>119</v>
      </c>
      <c r="I71" t="s">
        <v>109</v>
      </c>
      <c r="J71" t="s">
        <v>18</v>
      </c>
      <c r="K71" t="s">
        <v>100</v>
      </c>
      <c r="M71" s="1"/>
    </row>
    <row r="72" spans="8:14" x14ac:dyDescent="0.25">
      <c r="H72" t="s">
        <v>120</v>
      </c>
      <c r="I72" t="s">
        <v>109</v>
      </c>
      <c r="J72" t="s">
        <v>18</v>
      </c>
      <c r="K72" t="s">
        <v>100</v>
      </c>
      <c r="M72" s="1"/>
    </row>
    <row r="73" spans="8:14" x14ac:dyDescent="0.25">
      <c r="H73" t="s">
        <v>121</v>
      </c>
      <c r="I73" t="s">
        <v>109</v>
      </c>
      <c r="J73" t="s">
        <v>18</v>
      </c>
      <c r="K73" t="s">
        <v>100</v>
      </c>
      <c r="M73" s="1"/>
    </row>
    <row r="74" spans="8:14" x14ac:dyDescent="0.25">
      <c r="H74" t="s">
        <v>122</v>
      </c>
      <c r="I74" t="s">
        <v>100</v>
      </c>
      <c r="J74" t="s">
        <v>72</v>
      </c>
      <c r="K74" t="s">
        <v>100</v>
      </c>
      <c r="L74" t="s">
        <v>123</v>
      </c>
      <c r="M74" s="1"/>
      <c r="N74" t="s">
        <v>123</v>
      </c>
    </row>
    <row r="75" spans="8:14" x14ac:dyDescent="0.25">
      <c r="H75" t="s">
        <v>124</v>
      </c>
      <c r="I75" t="s">
        <v>100</v>
      </c>
      <c r="J75" t="s">
        <v>72</v>
      </c>
      <c r="K75" t="s">
        <v>100</v>
      </c>
      <c r="L75" t="s">
        <v>125</v>
      </c>
      <c r="M75" s="1">
        <v>41283</v>
      </c>
      <c r="N75" t="s">
        <v>126</v>
      </c>
    </row>
    <row r="76" spans="8:14" x14ac:dyDescent="0.25">
      <c r="H76" t="s">
        <v>127</v>
      </c>
      <c r="I76" t="s">
        <v>100</v>
      </c>
      <c r="J76" t="s">
        <v>72</v>
      </c>
      <c r="K76" t="s">
        <v>100</v>
      </c>
      <c r="L76" t="s">
        <v>125</v>
      </c>
      <c r="M76" s="1">
        <v>41283</v>
      </c>
      <c r="N76" t="s">
        <v>126</v>
      </c>
    </row>
    <row r="77" spans="8:14" x14ac:dyDescent="0.25">
      <c r="H77" t="s">
        <v>128</v>
      </c>
      <c r="I77" t="s">
        <v>100</v>
      </c>
      <c r="J77" t="s">
        <v>72</v>
      </c>
      <c r="K77" t="s">
        <v>100</v>
      </c>
      <c r="L77" t="s">
        <v>125</v>
      </c>
      <c r="M77" s="1">
        <v>41283</v>
      </c>
      <c r="N77" t="s">
        <v>126</v>
      </c>
    </row>
    <row r="78" spans="8:14" x14ac:dyDescent="0.25">
      <c r="H78" t="s">
        <v>129</v>
      </c>
      <c r="I78" t="s">
        <v>100</v>
      </c>
      <c r="J78" t="s">
        <v>72</v>
      </c>
      <c r="K78" t="s">
        <v>100</v>
      </c>
      <c r="L78" t="s">
        <v>130</v>
      </c>
      <c r="M78" s="1"/>
      <c r="N78" t="s">
        <v>130</v>
      </c>
    </row>
    <row r="79" spans="8:14" x14ac:dyDescent="0.25">
      <c r="H79" t="s">
        <v>131</v>
      </c>
      <c r="I79" t="s">
        <v>100</v>
      </c>
      <c r="J79" t="s">
        <v>72</v>
      </c>
      <c r="K79" t="s">
        <v>100</v>
      </c>
      <c r="L79" t="s">
        <v>130</v>
      </c>
      <c r="M79" s="1"/>
      <c r="N79" t="s">
        <v>130</v>
      </c>
    </row>
    <row r="80" spans="8:14" x14ac:dyDescent="0.25">
      <c r="H80" t="s">
        <v>132</v>
      </c>
      <c r="I80" t="s">
        <v>100</v>
      </c>
      <c r="J80" t="s">
        <v>72</v>
      </c>
      <c r="K80" t="s">
        <v>100</v>
      </c>
      <c r="L80" t="s">
        <v>130</v>
      </c>
      <c r="M80" s="1"/>
      <c r="N80" t="s">
        <v>130</v>
      </c>
    </row>
    <row r="81" spans="8:14" x14ac:dyDescent="0.25">
      <c r="H81" t="s">
        <v>133</v>
      </c>
      <c r="I81" t="s">
        <v>100</v>
      </c>
      <c r="J81" t="s">
        <v>18</v>
      </c>
      <c r="K81" t="s">
        <v>100</v>
      </c>
      <c r="M81" s="1"/>
    </row>
    <row r="82" spans="8:14" x14ac:dyDescent="0.25">
      <c r="H82" t="s">
        <v>134</v>
      </c>
      <c r="I82" t="s">
        <v>109</v>
      </c>
      <c r="J82" t="s">
        <v>18</v>
      </c>
      <c r="K82" t="s">
        <v>100</v>
      </c>
      <c r="M82" s="1"/>
    </row>
    <row r="83" spans="8:14" x14ac:dyDescent="0.25">
      <c r="H83" t="s">
        <v>135</v>
      </c>
      <c r="I83" t="s">
        <v>109</v>
      </c>
      <c r="J83" t="s">
        <v>18</v>
      </c>
      <c r="K83" t="s">
        <v>100</v>
      </c>
      <c r="M83" s="1"/>
    </row>
    <row r="84" spans="8:14" x14ac:dyDescent="0.25">
      <c r="H84" t="s">
        <v>136</v>
      </c>
      <c r="I84" t="s">
        <v>100</v>
      </c>
      <c r="J84" t="s">
        <v>72</v>
      </c>
      <c r="K84" t="s">
        <v>100</v>
      </c>
      <c r="L84" t="s">
        <v>137</v>
      </c>
      <c r="M84" s="1"/>
      <c r="N84" t="s">
        <v>137</v>
      </c>
    </row>
    <row r="85" spans="8:14" x14ac:dyDescent="0.25">
      <c r="H85" t="s">
        <v>138</v>
      </c>
      <c r="I85" t="s">
        <v>100</v>
      </c>
      <c r="J85" t="s">
        <v>72</v>
      </c>
      <c r="K85" t="s">
        <v>100</v>
      </c>
      <c r="L85" t="s">
        <v>137</v>
      </c>
      <c r="M85" s="1"/>
      <c r="N85" t="s">
        <v>137</v>
      </c>
    </row>
    <row r="86" spans="8:14" x14ac:dyDescent="0.25">
      <c r="H86" t="s">
        <v>139</v>
      </c>
      <c r="I86" t="s">
        <v>100</v>
      </c>
      <c r="J86" t="s">
        <v>72</v>
      </c>
      <c r="K86" t="s">
        <v>100</v>
      </c>
      <c r="L86" t="s">
        <v>137</v>
      </c>
      <c r="M86" s="1"/>
      <c r="N86" t="s">
        <v>137</v>
      </c>
    </row>
    <row r="87" spans="8:14" x14ac:dyDescent="0.25">
      <c r="H87" t="s">
        <v>140</v>
      </c>
      <c r="I87" t="s">
        <v>39</v>
      </c>
      <c r="J87" t="s">
        <v>13</v>
      </c>
      <c r="K87" t="s">
        <v>32</v>
      </c>
      <c r="M87" s="1"/>
    </row>
    <row r="88" spans="8:14" x14ac:dyDescent="0.25">
      <c r="H88" t="s">
        <v>141</v>
      </c>
      <c r="I88" t="s">
        <v>39</v>
      </c>
      <c r="J88" t="s">
        <v>13</v>
      </c>
      <c r="K88" t="s">
        <v>32</v>
      </c>
      <c r="M88" s="1"/>
    </row>
    <row r="89" spans="8:14" x14ac:dyDescent="0.25">
      <c r="H89" t="s">
        <v>142</v>
      </c>
      <c r="I89" t="s">
        <v>39</v>
      </c>
      <c r="J89" t="s">
        <v>13</v>
      </c>
      <c r="K89" t="s">
        <v>32</v>
      </c>
      <c r="M89" s="1"/>
    </row>
    <row r="90" spans="8:14" x14ac:dyDescent="0.25">
      <c r="H90" t="s">
        <v>143</v>
      </c>
      <c r="I90" t="s">
        <v>39</v>
      </c>
      <c r="J90" t="s">
        <v>13</v>
      </c>
      <c r="K90" t="s">
        <v>32</v>
      </c>
      <c r="M90" s="1"/>
    </row>
    <row r="91" spans="8:14" x14ac:dyDescent="0.25">
      <c r="H91" t="s">
        <v>144</v>
      </c>
      <c r="I91" t="s">
        <v>39</v>
      </c>
      <c r="J91" t="s">
        <v>13</v>
      </c>
      <c r="K91" t="s">
        <v>32</v>
      </c>
      <c r="M91" s="1"/>
    </row>
    <row r="92" spans="8:14" x14ac:dyDescent="0.25">
      <c r="H92" t="s">
        <v>145</v>
      </c>
      <c r="I92" t="s">
        <v>39</v>
      </c>
      <c r="J92" t="s">
        <v>13</v>
      </c>
      <c r="K92" t="s">
        <v>32</v>
      </c>
      <c r="M92" s="1"/>
    </row>
    <row r="93" spans="8:14" x14ac:dyDescent="0.25">
      <c r="H93" t="s">
        <v>146</v>
      </c>
      <c r="I93" t="s">
        <v>109</v>
      </c>
      <c r="J93" t="s">
        <v>13</v>
      </c>
      <c r="K93" t="s">
        <v>100</v>
      </c>
      <c r="M93" s="1"/>
    </row>
    <row r="94" spans="8:14" x14ac:dyDescent="0.25">
      <c r="H94" t="s">
        <v>147</v>
      </c>
      <c r="I94" t="s">
        <v>109</v>
      </c>
      <c r="J94" t="s">
        <v>13</v>
      </c>
      <c r="K94" t="s">
        <v>100</v>
      </c>
      <c r="M94" s="1"/>
    </row>
    <row r="95" spans="8:14" x14ac:dyDescent="0.25">
      <c r="H95" t="s">
        <v>148</v>
      </c>
      <c r="I95" t="s">
        <v>109</v>
      </c>
      <c r="J95" t="s">
        <v>13</v>
      </c>
      <c r="K95" t="s">
        <v>100</v>
      </c>
      <c r="M95" s="1"/>
    </row>
    <row r="96" spans="8:14" x14ac:dyDescent="0.25">
      <c r="H96" t="s">
        <v>149</v>
      </c>
      <c r="I96" t="s">
        <v>109</v>
      </c>
      <c r="J96" t="s">
        <v>13</v>
      </c>
      <c r="K96" t="s">
        <v>100</v>
      </c>
      <c r="M96" s="1"/>
    </row>
    <row r="97" spans="8:14" x14ac:dyDescent="0.25">
      <c r="H97" t="s">
        <v>150</v>
      </c>
      <c r="I97" t="s">
        <v>109</v>
      </c>
      <c r="J97" t="s">
        <v>13</v>
      </c>
      <c r="K97" t="s">
        <v>100</v>
      </c>
      <c r="M97" s="1"/>
    </row>
    <row r="98" spans="8:14" x14ac:dyDescent="0.25">
      <c r="H98" t="s">
        <v>151</v>
      </c>
      <c r="I98" t="s">
        <v>109</v>
      </c>
      <c r="J98" t="s">
        <v>13</v>
      </c>
      <c r="K98" t="s">
        <v>100</v>
      </c>
      <c r="M98" s="1"/>
    </row>
    <row r="99" spans="8:14" x14ac:dyDescent="0.25">
      <c r="H99" t="s">
        <v>152</v>
      </c>
      <c r="I99" t="s">
        <v>109</v>
      </c>
      <c r="J99" t="s">
        <v>13</v>
      </c>
      <c r="K99" t="s">
        <v>100</v>
      </c>
      <c r="M99" s="1"/>
    </row>
    <row r="100" spans="8:14" x14ac:dyDescent="0.25">
      <c r="H100" t="s">
        <v>153</v>
      </c>
      <c r="I100" t="s">
        <v>31</v>
      </c>
      <c r="J100" t="s">
        <v>72</v>
      </c>
      <c r="K100" t="s">
        <v>32</v>
      </c>
      <c r="L100" t="s">
        <v>154</v>
      </c>
      <c r="M100" s="1"/>
      <c r="N100" t="s">
        <v>154</v>
      </c>
    </row>
    <row r="101" spans="8:14" x14ac:dyDescent="0.25">
      <c r="H101" t="s">
        <v>155</v>
      </c>
      <c r="I101" t="s">
        <v>156</v>
      </c>
      <c r="J101" t="s">
        <v>13</v>
      </c>
      <c r="K101" t="s">
        <v>14</v>
      </c>
      <c r="M101" s="1"/>
    </row>
    <row r="102" spans="8:14" x14ac:dyDescent="0.25">
      <c r="H102" t="s">
        <v>157</v>
      </c>
      <c r="I102" t="s">
        <v>156</v>
      </c>
      <c r="J102" t="s">
        <v>13</v>
      </c>
      <c r="K102" t="s">
        <v>14</v>
      </c>
      <c r="M102" s="1"/>
    </row>
    <row r="103" spans="8:14" x14ac:dyDescent="0.25">
      <c r="H103" t="s">
        <v>158</v>
      </c>
      <c r="I103" t="s">
        <v>159</v>
      </c>
      <c r="J103" t="s">
        <v>18</v>
      </c>
      <c r="K103" t="s">
        <v>160</v>
      </c>
      <c r="M103" s="1"/>
    </row>
    <row r="104" spans="8:14" x14ac:dyDescent="0.25">
      <c r="H104" t="s">
        <v>161</v>
      </c>
      <c r="I104" t="s">
        <v>159</v>
      </c>
      <c r="J104" t="s">
        <v>72</v>
      </c>
      <c r="K104" t="s">
        <v>160</v>
      </c>
      <c r="L104" t="s">
        <v>162</v>
      </c>
      <c r="M104" s="1"/>
      <c r="N104" t="s">
        <v>162</v>
      </c>
    </row>
    <row r="105" spans="8:14" x14ac:dyDescent="0.25">
      <c r="H105" t="s">
        <v>163</v>
      </c>
      <c r="I105" t="s">
        <v>159</v>
      </c>
      <c r="J105" t="s">
        <v>72</v>
      </c>
      <c r="K105" t="s">
        <v>160</v>
      </c>
      <c r="L105" t="s">
        <v>164</v>
      </c>
      <c r="M105" s="1"/>
      <c r="N105" t="s">
        <v>164</v>
      </c>
    </row>
    <row r="106" spans="8:14" x14ac:dyDescent="0.25">
      <c r="H106" t="s">
        <v>165</v>
      </c>
      <c r="I106" t="s">
        <v>159</v>
      </c>
      <c r="J106" t="s">
        <v>72</v>
      </c>
      <c r="K106" t="s">
        <v>160</v>
      </c>
      <c r="L106" t="s">
        <v>164</v>
      </c>
      <c r="M106" s="1"/>
      <c r="N106" t="s">
        <v>164</v>
      </c>
    </row>
    <row r="107" spans="8:14" x14ac:dyDescent="0.25">
      <c r="H107" t="s">
        <v>166</v>
      </c>
      <c r="I107" t="s">
        <v>159</v>
      </c>
      <c r="J107" t="s">
        <v>72</v>
      </c>
      <c r="K107" t="s">
        <v>160</v>
      </c>
      <c r="L107" t="s">
        <v>167</v>
      </c>
      <c r="M107" s="1"/>
      <c r="N107" t="s">
        <v>167</v>
      </c>
    </row>
    <row r="108" spans="8:14" x14ac:dyDescent="0.25">
      <c r="H108" t="s">
        <v>168</v>
      </c>
      <c r="I108" t="s">
        <v>159</v>
      </c>
      <c r="J108" t="s">
        <v>72</v>
      </c>
      <c r="K108" t="s">
        <v>160</v>
      </c>
      <c r="L108" t="s">
        <v>167</v>
      </c>
      <c r="M108" s="1"/>
      <c r="N108" t="s">
        <v>167</v>
      </c>
    </row>
    <row r="109" spans="8:14" x14ac:dyDescent="0.25">
      <c r="H109" t="s">
        <v>169</v>
      </c>
      <c r="I109" t="s">
        <v>159</v>
      </c>
      <c r="J109" t="s">
        <v>72</v>
      </c>
      <c r="K109" t="s">
        <v>160</v>
      </c>
      <c r="L109" t="s">
        <v>170</v>
      </c>
      <c r="M109" s="1"/>
      <c r="N109" t="s">
        <v>170</v>
      </c>
    </row>
    <row r="110" spans="8:14" x14ac:dyDescent="0.25">
      <c r="H110" t="s">
        <v>171</v>
      </c>
      <c r="I110" t="s">
        <v>159</v>
      </c>
      <c r="J110" t="s">
        <v>72</v>
      </c>
      <c r="K110" t="s">
        <v>160</v>
      </c>
      <c r="L110" t="s">
        <v>170</v>
      </c>
      <c r="M110" s="1"/>
      <c r="N110" t="s">
        <v>170</v>
      </c>
    </row>
    <row r="111" spans="8:14" x14ac:dyDescent="0.25">
      <c r="H111" t="s">
        <v>172</v>
      </c>
      <c r="I111" t="s">
        <v>159</v>
      </c>
      <c r="J111" t="s">
        <v>72</v>
      </c>
      <c r="K111" t="s">
        <v>160</v>
      </c>
      <c r="L111" t="s">
        <v>173</v>
      </c>
      <c r="M111" s="1"/>
      <c r="N111" t="s">
        <v>173</v>
      </c>
    </row>
    <row r="112" spans="8:14" x14ac:dyDescent="0.25">
      <c r="H112" t="s">
        <v>174</v>
      </c>
      <c r="I112" t="s">
        <v>159</v>
      </c>
      <c r="J112" t="s">
        <v>72</v>
      </c>
      <c r="K112" t="s">
        <v>160</v>
      </c>
      <c r="L112" t="s">
        <v>173</v>
      </c>
      <c r="M112" s="1"/>
      <c r="N112" t="s">
        <v>173</v>
      </c>
    </row>
    <row r="113" spans="8:14" x14ac:dyDescent="0.25">
      <c r="H113" t="s">
        <v>175</v>
      </c>
      <c r="I113" t="s">
        <v>159</v>
      </c>
      <c r="J113" t="s">
        <v>13</v>
      </c>
      <c r="K113" t="s">
        <v>160</v>
      </c>
      <c r="M113" s="1"/>
    </row>
    <row r="114" spans="8:14" x14ac:dyDescent="0.25">
      <c r="H114" t="s">
        <v>176</v>
      </c>
      <c r="I114" t="s">
        <v>31</v>
      </c>
      <c r="J114" t="s">
        <v>72</v>
      </c>
      <c r="K114" t="s">
        <v>32</v>
      </c>
      <c r="L114" t="s">
        <v>177</v>
      </c>
      <c r="M114" s="1"/>
      <c r="N114" t="s">
        <v>177</v>
      </c>
    </row>
    <row r="115" spans="8:14" x14ac:dyDescent="0.25">
      <c r="H115" t="s">
        <v>178</v>
      </c>
      <c r="I115" t="s">
        <v>31</v>
      </c>
      <c r="J115" t="s">
        <v>72</v>
      </c>
      <c r="K115" t="s">
        <v>32</v>
      </c>
      <c r="L115" t="s">
        <v>177</v>
      </c>
      <c r="M115" s="1"/>
      <c r="N115" t="s">
        <v>177</v>
      </c>
    </row>
    <row r="116" spans="8:14" x14ac:dyDescent="0.25">
      <c r="H116" t="s">
        <v>179</v>
      </c>
      <c r="I116" t="s">
        <v>31</v>
      </c>
      <c r="J116" t="s">
        <v>72</v>
      </c>
      <c r="K116" t="s">
        <v>32</v>
      </c>
      <c r="L116" t="s">
        <v>177</v>
      </c>
      <c r="M116" s="1"/>
      <c r="N116" t="s">
        <v>177</v>
      </c>
    </row>
    <row r="117" spans="8:14" x14ac:dyDescent="0.25">
      <c r="H117" t="s">
        <v>180</v>
      </c>
      <c r="I117" t="s">
        <v>31</v>
      </c>
      <c r="J117" t="s">
        <v>72</v>
      </c>
      <c r="K117" t="s">
        <v>32</v>
      </c>
      <c r="L117" t="s">
        <v>181</v>
      </c>
      <c r="M117" s="1"/>
      <c r="N117" t="s">
        <v>181</v>
      </c>
    </row>
    <row r="118" spans="8:14" x14ac:dyDescent="0.25">
      <c r="H118" t="s">
        <v>182</v>
      </c>
      <c r="I118" t="s">
        <v>31</v>
      </c>
      <c r="J118" t="s">
        <v>72</v>
      </c>
      <c r="K118" t="s">
        <v>32</v>
      </c>
      <c r="L118" t="s">
        <v>181</v>
      </c>
      <c r="M118" s="1"/>
      <c r="N118" t="s">
        <v>181</v>
      </c>
    </row>
    <row r="119" spans="8:14" x14ac:dyDescent="0.25">
      <c r="H119" t="s">
        <v>183</v>
      </c>
      <c r="I119" t="s">
        <v>184</v>
      </c>
      <c r="J119" t="s">
        <v>13</v>
      </c>
      <c r="K119" t="s">
        <v>100</v>
      </c>
      <c r="M119" s="1"/>
    </row>
    <row r="120" spans="8:14" x14ac:dyDescent="0.25">
      <c r="H120" t="s">
        <v>185</v>
      </c>
      <c r="I120" t="s">
        <v>184</v>
      </c>
      <c r="J120" t="s">
        <v>13</v>
      </c>
      <c r="K120" t="s">
        <v>100</v>
      </c>
      <c r="M120" s="1"/>
    </row>
    <row r="121" spans="8:14" x14ac:dyDescent="0.25">
      <c r="H121" t="s">
        <v>186</v>
      </c>
      <c r="I121" t="s">
        <v>184</v>
      </c>
      <c r="J121" t="s">
        <v>13</v>
      </c>
      <c r="K121" t="s">
        <v>100</v>
      </c>
      <c r="M121" s="1"/>
    </row>
    <row r="122" spans="8:14" x14ac:dyDescent="0.25">
      <c r="H122" t="s">
        <v>187</v>
      </c>
      <c r="I122" t="s">
        <v>184</v>
      </c>
      <c r="J122" t="s">
        <v>13</v>
      </c>
      <c r="K122" t="s">
        <v>100</v>
      </c>
      <c r="M122" s="1"/>
    </row>
    <row r="123" spans="8:14" x14ac:dyDescent="0.25">
      <c r="H123" t="s">
        <v>188</v>
      </c>
      <c r="I123" t="s">
        <v>184</v>
      </c>
      <c r="J123" t="s">
        <v>13</v>
      </c>
      <c r="K123" t="s">
        <v>100</v>
      </c>
      <c r="M123" s="1"/>
    </row>
    <row r="124" spans="8:14" x14ac:dyDescent="0.25">
      <c r="H124" t="s">
        <v>189</v>
      </c>
      <c r="I124" t="s">
        <v>184</v>
      </c>
      <c r="J124" t="s">
        <v>13</v>
      </c>
      <c r="K124" t="s">
        <v>100</v>
      </c>
      <c r="M124" s="1"/>
    </row>
    <row r="125" spans="8:14" x14ac:dyDescent="0.25">
      <c r="H125" t="s">
        <v>190</v>
      </c>
      <c r="I125" t="s">
        <v>184</v>
      </c>
      <c r="J125" t="s">
        <v>13</v>
      </c>
      <c r="K125" t="s">
        <v>100</v>
      </c>
      <c r="M125" s="1"/>
    </row>
    <row r="126" spans="8:14" x14ac:dyDescent="0.25">
      <c r="H126" t="s">
        <v>191</v>
      </c>
      <c r="I126" t="s">
        <v>184</v>
      </c>
      <c r="J126" t="s">
        <v>13</v>
      </c>
      <c r="K126" t="s">
        <v>100</v>
      </c>
      <c r="M126" s="1"/>
    </row>
    <row r="127" spans="8:14" x14ac:dyDescent="0.25">
      <c r="H127" t="s">
        <v>192</v>
      </c>
      <c r="I127" t="s">
        <v>184</v>
      </c>
      <c r="J127" t="s">
        <v>13</v>
      </c>
      <c r="K127" t="s">
        <v>100</v>
      </c>
      <c r="M127" s="1"/>
    </row>
    <row r="128" spans="8:14" x14ac:dyDescent="0.25">
      <c r="H128" t="s">
        <v>193</v>
      </c>
      <c r="I128" t="s">
        <v>184</v>
      </c>
      <c r="J128" t="s">
        <v>13</v>
      </c>
      <c r="K128" t="s">
        <v>100</v>
      </c>
      <c r="M128" s="1"/>
    </row>
    <row r="129" spans="8:13" x14ac:dyDescent="0.25">
      <c r="H129" t="s">
        <v>194</v>
      </c>
      <c r="I129" t="s">
        <v>184</v>
      </c>
      <c r="J129" t="s">
        <v>13</v>
      </c>
      <c r="K129" t="s">
        <v>100</v>
      </c>
      <c r="M129" s="1"/>
    </row>
    <row r="130" spans="8:13" x14ac:dyDescent="0.25">
      <c r="H130" t="s">
        <v>195</v>
      </c>
      <c r="I130" t="s">
        <v>184</v>
      </c>
      <c r="J130" t="s">
        <v>13</v>
      </c>
      <c r="K130" t="s">
        <v>100</v>
      </c>
      <c r="M130" s="1"/>
    </row>
    <row r="131" spans="8:13" x14ac:dyDescent="0.25">
      <c r="H131" t="s">
        <v>196</v>
      </c>
      <c r="I131" t="s">
        <v>184</v>
      </c>
      <c r="J131" t="s">
        <v>13</v>
      </c>
      <c r="K131" t="s">
        <v>100</v>
      </c>
      <c r="M131" s="1"/>
    </row>
    <row r="132" spans="8:13" x14ac:dyDescent="0.25">
      <c r="H132" t="s">
        <v>197</v>
      </c>
      <c r="I132" t="s">
        <v>184</v>
      </c>
      <c r="J132" t="s">
        <v>13</v>
      </c>
      <c r="K132" t="s">
        <v>100</v>
      </c>
      <c r="M132" s="1"/>
    </row>
    <row r="133" spans="8:13" x14ac:dyDescent="0.25">
      <c r="H133" t="s">
        <v>198</v>
      </c>
      <c r="I133" t="s">
        <v>184</v>
      </c>
      <c r="J133" t="s">
        <v>13</v>
      </c>
      <c r="K133" t="s">
        <v>100</v>
      </c>
      <c r="M133" s="1"/>
    </row>
    <row r="134" spans="8:13" x14ac:dyDescent="0.25">
      <c r="H134" t="s">
        <v>199</v>
      </c>
      <c r="I134" t="s">
        <v>184</v>
      </c>
      <c r="J134" t="s">
        <v>13</v>
      </c>
      <c r="K134" t="s">
        <v>100</v>
      </c>
      <c r="M134" s="1"/>
    </row>
    <row r="135" spans="8:13" x14ac:dyDescent="0.25">
      <c r="H135" t="s">
        <v>200</v>
      </c>
      <c r="I135" t="s">
        <v>184</v>
      </c>
      <c r="J135" t="s">
        <v>13</v>
      </c>
      <c r="K135" t="s">
        <v>100</v>
      </c>
      <c r="M135" s="1"/>
    </row>
    <row r="136" spans="8:13" x14ac:dyDescent="0.25">
      <c r="H136" t="s">
        <v>201</v>
      </c>
      <c r="I136" t="s">
        <v>184</v>
      </c>
      <c r="J136" t="s">
        <v>13</v>
      </c>
      <c r="K136" t="s">
        <v>100</v>
      </c>
      <c r="M136" s="1"/>
    </row>
    <row r="137" spans="8:13" x14ac:dyDescent="0.25">
      <c r="H137" t="s">
        <v>202</v>
      </c>
      <c r="I137" t="s">
        <v>184</v>
      </c>
      <c r="J137" t="s">
        <v>13</v>
      </c>
      <c r="K137" t="s">
        <v>100</v>
      </c>
      <c r="M137" s="1"/>
    </row>
    <row r="138" spans="8:13" x14ac:dyDescent="0.25">
      <c r="H138" t="s">
        <v>203</v>
      </c>
      <c r="I138" t="s">
        <v>184</v>
      </c>
      <c r="J138" t="s">
        <v>13</v>
      </c>
      <c r="K138" t="s">
        <v>100</v>
      </c>
      <c r="M138" s="1"/>
    </row>
    <row r="139" spans="8:13" x14ac:dyDescent="0.25">
      <c r="H139" t="s">
        <v>204</v>
      </c>
      <c r="I139" t="s">
        <v>184</v>
      </c>
      <c r="J139" t="s">
        <v>13</v>
      </c>
      <c r="K139" t="s">
        <v>100</v>
      </c>
      <c r="M139" s="1"/>
    </row>
    <row r="140" spans="8:13" x14ac:dyDescent="0.25">
      <c r="H140" t="s">
        <v>205</v>
      </c>
      <c r="I140" t="s">
        <v>184</v>
      </c>
      <c r="J140" t="s">
        <v>13</v>
      </c>
      <c r="K140" t="s">
        <v>100</v>
      </c>
      <c r="M140" s="1"/>
    </row>
    <row r="141" spans="8:13" x14ac:dyDescent="0.25">
      <c r="H141" t="s">
        <v>206</v>
      </c>
      <c r="I141" t="s">
        <v>184</v>
      </c>
      <c r="J141" t="s">
        <v>13</v>
      </c>
      <c r="K141" t="s">
        <v>100</v>
      </c>
      <c r="M141" s="1"/>
    </row>
    <row r="142" spans="8:13" x14ac:dyDescent="0.25">
      <c r="H142" t="s">
        <v>207</v>
      </c>
      <c r="I142" t="s">
        <v>184</v>
      </c>
      <c r="J142" t="s">
        <v>13</v>
      </c>
      <c r="K142" t="s">
        <v>100</v>
      </c>
      <c r="M142" s="1"/>
    </row>
    <row r="143" spans="8:13" x14ac:dyDescent="0.25">
      <c r="H143" t="s">
        <v>208</v>
      </c>
      <c r="I143" t="s">
        <v>184</v>
      </c>
      <c r="J143" t="s">
        <v>13</v>
      </c>
      <c r="K143" t="s">
        <v>100</v>
      </c>
      <c r="M143" s="1"/>
    </row>
    <row r="144" spans="8:13" x14ac:dyDescent="0.25">
      <c r="H144" t="s">
        <v>209</v>
      </c>
      <c r="I144" t="s">
        <v>184</v>
      </c>
      <c r="J144" t="s">
        <v>13</v>
      </c>
      <c r="K144" t="s">
        <v>100</v>
      </c>
      <c r="M144" s="1"/>
    </row>
    <row r="145" spans="8:13" x14ac:dyDescent="0.25">
      <c r="H145" t="s">
        <v>210</v>
      </c>
      <c r="I145" t="s">
        <v>184</v>
      </c>
      <c r="J145" t="s">
        <v>13</v>
      </c>
      <c r="K145" t="s">
        <v>100</v>
      </c>
      <c r="M145" s="1"/>
    </row>
    <row r="146" spans="8:13" x14ac:dyDescent="0.25">
      <c r="H146" t="s">
        <v>211</v>
      </c>
      <c r="I146" t="s">
        <v>184</v>
      </c>
      <c r="J146" t="s">
        <v>13</v>
      </c>
      <c r="K146" t="s">
        <v>100</v>
      </c>
      <c r="M146" s="1"/>
    </row>
    <row r="147" spans="8:13" x14ac:dyDescent="0.25">
      <c r="H147" t="s">
        <v>212</v>
      </c>
      <c r="I147" t="s">
        <v>184</v>
      </c>
      <c r="J147" t="s">
        <v>13</v>
      </c>
      <c r="K147" t="s">
        <v>100</v>
      </c>
      <c r="M147" s="1"/>
    </row>
    <row r="148" spans="8:13" x14ac:dyDescent="0.25">
      <c r="H148" t="s">
        <v>213</v>
      </c>
      <c r="I148" t="s">
        <v>184</v>
      </c>
      <c r="J148" t="s">
        <v>13</v>
      </c>
      <c r="K148" t="s">
        <v>100</v>
      </c>
      <c r="M148" s="1"/>
    </row>
    <row r="149" spans="8:13" x14ac:dyDescent="0.25">
      <c r="H149" t="s">
        <v>214</v>
      </c>
      <c r="I149" t="s">
        <v>184</v>
      </c>
      <c r="J149" t="s">
        <v>13</v>
      </c>
      <c r="K149" t="s">
        <v>100</v>
      </c>
      <c r="M149" s="1"/>
    </row>
    <row r="150" spans="8:13" x14ac:dyDescent="0.25">
      <c r="H150" t="s">
        <v>215</v>
      </c>
      <c r="I150" t="s">
        <v>184</v>
      </c>
      <c r="J150" t="s">
        <v>13</v>
      </c>
      <c r="K150" t="s">
        <v>100</v>
      </c>
      <c r="M150" s="1"/>
    </row>
    <row r="151" spans="8:13" x14ac:dyDescent="0.25">
      <c r="H151" t="s">
        <v>216</v>
      </c>
      <c r="I151" t="s">
        <v>217</v>
      </c>
      <c r="J151" t="s">
        <v>18</v>
      </c>
      <c r="K151" t="s">
        <v>160</v>
      </c>
      <c r="M151" s="1"/>
    </row>
    <row r="152" spans="8:13" x14ac:dyDescent="0.25">
      <c r="H152" t="s">
        <v>218</v>
      </c>
      <c r="I152" t="s">
        <v>217</v>
      </c>
      <c r="J152" t="s">
        <v>18</v>
      </c>
      <c r="K152" t="s">
        <v>160</v>
      </c>
      <c r="M152" s="1"/>
    </row>
    <row r="153" spans="8:13" x14ac:dyDescent="0.25">
      <c r="H153" t="s">
        <v>219</v>
      </c>
      <c r="I153" t="s">
        <v>217</v>
      </c>
      <c r="J153" t="s">
        <v>18</v>
      </c>
      <c r="K153" t="s">
        <v>160</v>
      </c>
      <c r="M153" s="1"/>
    </row>
    <row r="154" spans="8:13" x14ac:dyDescent="0.25">
      <c r="H154" t="s">
        <v>220</v>
      </c>
      <c r="I154" t="s">
        <v>217</v>
      </c>
      <c r="J154" t="s">
        <v>18</v>
      </c>
      <c r="K154" t="s">
        <v>160</v>
      </c>
      <c r="M154" s="1"/>
    </row>
    <row r="155" spans="8:13" x14ac:dyDescent="0.25">
      <c r="H155" t="s">
        <v>221</v>
      </c>
      <c r="I155" t="s">
        <v>217</v>
      </c>
      <c r="J155" t="s">
        <v>18</v>
      </c>
      <c r="K155" t="s">
        <v>160</v>
      </c>
      <c r="M155" s="1"/>
    </row>
    <row r="156" spans="8:13" x14ac:dyDescent="0.25">
      <c r="H156" t="s">
        <v>222</v>
      </c>
      <c r="I156" t="s">
        <v>217</v>
      </c>
      <c r="J156" t="s">
        <v>18</v>
      </c>
      <c r="K156" t="s">
        <v>160</v>
      </c>
      <c r="M156" s="1"/>
    </row>
    <row r="157" spans="8:13" x14ac:dyDescent="0.25">
      <c r="H157" t="s">
        <v>223</v>
      </c>
      <c r="I157" t="s">
        <v>217</v>
      </c>
      <c r="J157" t="s">
        <v>18</v>
      </c>
      <c r="K157" t="s">
        <v>160</v>
      </c>
      <c r="M157" s="1"/>
    </row>
    <row r="158" spans="8:13" x14ac:dyDescent="0.25">
      <c r="H158" t="s">
        <v>224</v>
      </c>
      <c r="I158" t="s">
        <v>217</v>
      </c>
      <c r="J158" t="s">
        <v>18</v>
      </c>
      <c r="K158" t="s">
        <v>160</v>
      </c>
      <c r="M158" s="1"/>
    </row>
    <row r="159" spans="8:13" x14ac:dyDescent="0.25">
      <c r="H159" t="s">
        <v>225</v>
      </c>
      <c r="I159" t="s">
        <v>217</v>
      </c>
      <c r="J159" t="s">
        <v>45</v>
      </c>
      <c r="K159" t="s">
        <v>160</v>
      </c>
      <c r="M159" s="1"/>
    </row>
    <row r="160" spans="8:13" x14ac:dyDescent="0.25">
      <c r="H160" t="s">
        <v>226</v>
      </c>
      <c r="I160" t="s">
        <v>217</v>
      </c>
      <c r="J160" t="s">
        <v>45</v>
      </c>
      <c r="K160" t="s">
        <v>160</v>
      </c>
      <c r="M160" s="1"/>
    </row>
    <row r="161" spans="8:14" x14ac:dyDescent="0.25">
      <c r="H161" t="s">
        <v>227</v>
      </c>
      <c r="I161" t="s">
        <v>217</v>
      </c>
      <c r="J161" t="s">
        <v>13</v>
      </c>
      <c r="K161" t="s">
        <v>160</v>
      </c>
      <c r="M161" s="1"/>
    </row>
    <row r="162" spans="8:14" x14ac:dyDescent="0.25">
      <c r="H162" t="s">
        <v>228</v>
      </c>
      <c r="I162" t="s">
        <v>217</v>
      </c>
      <c r="J162" t="s">
        <v>13</v>
      </c>
      <c r="K162" t="s">
        <v>160</v>
      </c>
      <c r="M162" s="1"/>
    </row>
    <row r="163" spans="8:14" x14ac:dyDescent="0.25">
      <c r="H163" t="s">
        <v>229</v>
      </c>
      <c r="I163" t="s">
        <v>217</v>
      </c>
      <c r="J163" t="s">
        <v>72</v>
      </c>
      <c r="K163" t="s">
        <v>160</v>
      </c>
      <c r="L163" t="s">
        <v>230</v>
      </c>
      <c r="M163" s="1"/>
      <c r="N163" t="s">
        <v>230</v>
      </c>
    </row>
    <row r="164" spans="8:14" x14ac:dyDescent="0.25">
      <c r="H164" t="s">
        <v>231</v>
      </c>
      <c r="I164" t="s">
        <v>217</v>
      </c>
      <c r="J164" t="s">
        <v>72</v>
      </c>
      <c r="K164" t="s">
        <v>160</v>
      </c>
      <c r="L164" t="s">
        <v>230</v>
      </c>
      <c r="M164" s="1"/>
      <c r="N164" t="s">
        <v>230</v>
      </c>
    </row>
    <row r="165" spans="8:14" x14ac:dyDescent="0.25">
      <c r="H165" t="s">
        <v>232</v>
      </c>
      <c r="I165" t="s">
        <v>217</v>
      </c>
      <c r="J165" t="s">
        <v>72</v>
      </c>
      <c r="K165" t="s">
        <v>160</v>
      </c>
      <c r="L165" t="s">
        <v>230</v>
      </c>
      <c r="M165" s="1"/>
      <c r="N165" t="s">
        <v>230</v>
      </c>
    </row>
    <row r="166" spans="8:14" x14ac:dyDescent="0.25">
      <c r="H166" t="s">
        <v>233</v>
      </c>
      <c r="I166" t="s">
        <v>234</v>
      </c>
      <c r="J166" t="s">
        <v>72</v>
      </c>
      <c r="K166" t="s">
        <v>98</v>
      </c>
      <c r="L166" t="s">
        <v>235</v>
      </c>
      <c r="M166" s="1"/>
      <c r="N166" t="s">
        <v>235</v>
      </c>
    </row>
    <row r="167" spans="8:14" x14ac:dyDescent="0.25">
      <c r="H167" t="s">
        <v>236</v>
      </c>
      <c r="I167" t="s">
        <v>234</v>
      </c>
      <c r="J167" t="s">
        <v>72</v>
      </c>
      <c r="K167" t="s">
        <v>98</v>
      </c>
      <c r="L167" t="s">
        <v>235</v>
      </c>
      <c r="M167" s="1"/>
      <c r="N167" t="s">
        <v>235</v>
      </c>
    </row>
    <row r="168" spans="8:14" x14ac:dyDescent="0.25">
      <c r="H168" t="s">
        <v>237</v>
      </c>
      <c r="I168" t="s">
        <v>44</v>
      </c>
      <c r="J168" t="s">
        <v>13</v>
      </c>
      <c r="K168" t="s">
        <v>32</v>
      </c>
      <c r="M168" s="1"/>
    </row>
    <row r="169" spans="8:14" x14ac:dyDescent="0.25">
      <c r="H169" t="s">
        <v>238</v>
      </c>
      <c r="I169" t="s">
        <v>44</v>
      </c>
      <c r="J169" t="s">
        <v>13</v>
      </c>
      <c r="K169" t="s">
        <v>32</v>
      </c>
      <c r="M169" s="1"/>
    </row>
    <row r="170" spans="8:14" x14ac:dyDescent="0.25">
      <c r="H170" t="s">
        <v>239</v>
      </c>
      <c r="I170" t="s">
        <v>44</v>
      </c>
      <c r="J170" t="s">
        <v>13</v>
      </c>
      <c r="K170" t="s">
        <v>32</v>
      </c>
      <c r="M170" s="1"/>
    </row>
    <row r="171" spans="8:14" x14ac:dyDescent="0.25">
      <c r="H171" t="s">
        <v>240</v>
      </c>
      <c r="I171" t="s">
        <v>44</v>
      </c>
      <c r="J171" t="s">
        <v>13</v>
      </c>
      <c r="K171" t="s">
        <v>32</v>
      </c>
      <c r="M171" s="1"/>
    </row>
    <row r="172" spans="8:14" x14ac:dyDescent="0.25">
      <c r="H172" t="s">
        <v>241</v>
      </c>
      <c r="I172" t="s">
        <v>44</v>
      </c>
      <c r="J172" t="s">
        <v>13</v>
      </c>
      <c r="K172" t="s">
        <v>32</v>
      </c>
      <c r="M172" s="1"/>
    </row>
    <row r="173" spans="8:14" x14ac:dyDescent="0.25">
      <c r="H173" t="s">
        <v>242</v>
      </c>
      <c r="I173" t="s">
        <v>44</v>
      </c>
      <c r="J173" t="s">
        <v>13</v>
      </c>
      <c r="K173" t="s">
        <v>32</v>
      </c>
      <c r="M173" s="1"/>
    </row>
    <row r="174" spans="8:14" x14ac:dyDescent="0.25">
      <c r="H174" t="s">
        <v>243</v>
      </c>
      <c r="I174" t="s">
        <v>44</v>
      </c>
      <c r="J174" t="s">
        <v>13</v>
      </c>
      <c r="K174" t="s">
        <v>32</v>
      </c>
      <c r="M174" s="1"/>
    </row>
    <row r="175" spans="8:14" x14ac:dyDescent="0.25">
      <c r="H175" t="s">
        <v>244</v>
      </c>
      <c r="I175" t="s">
        <v>44</v>
      </c>
      <c r="J175" t="s">
        <v>13</v>
      </c>
      <c r="K175" t="s">
        <v>32</v>
      </c>
      <c r="M175" s="1"/>
    </row>
    <row r="176" spans="8:14" x14ac:dyDescent="0.25">
      <c r="H176" t="s">
        <v>245</v>
      </c>
      <c r="I176" t="s">
        <v>246</v>
      </c>
      <c r="J176" t="s">
        <v>72</v>
      </c>
      <c r="K176" t="s">
        <v>160</v>
      </c>
      <c r="L176" t="s">
        <v>247</v>
      </c>
      <c r="M176" s="1"/>
      <c r="N176" t="s">
        <v>247</v>
      </c>
    </row>
    <row r="177" spans="8:14" x14ac:dyDescent="0.25">
      <c r="H177" t="s">
        <v>248</v>
      </c>
      <c r="I177" t="s">
        <v>246</v>
      </c>
      <c r="J177" t="s">
        <v>72</v>
      </c>
      <c r="K177" t="s">
        <v>160</v>
      </c>
      <c r="L177" t="s">
        <v>247</v>
      </c>
      <c r="M177" s="1"/>
      <c r="N177" t="s">
        <v>247</v>
      </c>
    </row>
    <row r="178" spans="8:14" x14ac:dyDescent="0.25">
      <c r="H178" t="s">
        <v>249</v>
      </c>
      <c r="I178" t="s">
        <v>246</v>
      </c>
      <c r="J178" t="s">
        <v>72</v>
      </c>
      <c r="K178" t="s">
        <v>160</v>
      </c>
      <c r="L178" t="s">
        <v>250</v>
      </c>
      <c r="M178" s="1"/>
      <c r="N178" t="s">
        <v>250</v>
      </c>
    </row>
    <row r="179" spans="8:14" x14ac:dyDescent="0.25">
      <c r="H179" t="s">
        <v>251</v>
      </c>
      <c r="I179" t="s">
        <v>246</v>
      </c>
      <c r="J179" t="s">
        <v>72</v>
      </c>
      <c r="K179" t="s">
        <v>160</v>
      </c>
      <c r="L179" t="s">
        <v>250</v>
      </c>
      <c r="M179" s="1"/>
      <c r="N179" t="s">
        <v>250</v>
      </c>
    </row>
    <row r="180" spans="8:14" x14ac:dyDescent="0.25">
      <c r="H180" t="s">
        <v>252</v>
      </c>
      <c r="I180" t="s">
        <v>246</v>
      </c>
      <c r="J180" t="s">
        <v>72</v>
      </c>
      <c r="K180" t="s">
        <v>160</v>
      </c>
      <c r="L180" t="s">
        <v>250</v>
      </c>
      <c r="M180" s="1"/>
      <c r="N180" t="s">
        <v>250</v>
      </c>
    </row>
    <row r="181" spans="8:14" x14ac:dyDescent="0.25">
      <c r="H181" t="s">
        <v>253</v>
      </c>
      <c r="I181" t="s">
        <v>246</v>
      </c>
      <c r="J181" t="s">
        <v>72</v>
      </c>
      <c r="K181" t="s">
        <v>160</v>
      </c>
      <c r="L181" t="s">
        <v>254</v>
      </c>
      <c r="M181" s="1"/>
      <c r="N181" t="s">
        <v>254</v>
      </c>
    </row>
    <row r="182" spans="8:14" x14ac:dyDescent="0.25">
      <c r="H182" t="s">
        <v>255</v>
      </c>
      <c r="I182" t="s">
        <v>246</v>
      </c>
      <c r="J182" t="s">
        <v>72</v>
      </c>
      <c r="K182" t="s">
        <v>160</v>
      </c>
      <c r="L182" t="s">
        <v>254</v>
      </c>
      <c r="M182" s="1"/>
      <c r="N182" t="s">
        <v>254</v>
      </c>
    </row>
    <row r="183" spans="8:14" x14ac:dyDescent="0.25">
      <c r="H183" t="s">
        <v>256</v>
      </c>
      <c r="I183" t="s">
        <v>246</v>
      </c>
      <c r="J183" t="s">
        <v>72</v>
      </c>
      <c r="K183" t="s">
        <v>160</v>
      </c>
      <c r="L183" t="s">
        <v>254</v>
      </c>
      <c r="M183" s="1"/>
      <c r="N183" t="s">
        <v>254</v>
      </c>
    </row>
    <row r="184" spans="8:14" x14ac:dyDescent="0.25">
      <c r="H184" t="s">
        <v>257</v>
      </c>
      <c r="I184" t="s">
        <v>246</v>
      </c>
      <c r="J184" t="s">
        <v>72</v>
      </c>
      <c r="K184" t="s">
        <v>160</v>
      </c>
      <c r="L184" t="s">
        <v>254</v>
      </c>
      <c r="M184" s="1"/>
      <c r="N184" t="s">
        <v>254</v>
      </c>
    </row>
    <row r="185" spans="8:14" x14ac:dyDescent="0.25">
      <c r="H185" t="s">
        <v>258</v>
      </c>
      <c r="I185" t="s">
        <v>246</v>
      </c>
      <c r="J185" t="s">
        <v>72</v>
      </c>
      <c r="K185" t="s">
        <v>160</v>
      </c>
      <c r="L185" t="s">
        <v>259</v>
      </c>
      <c r="M185" s="1"/>
      <c r="N185" t="s">
        <v>259</v>
      </c>
    </row>
    <row r="186" spans="8:14" x14ac:dyDescent="0.25">
      <c r="H186" t="s">
        <v>260</v>
      </c>
      <c r="I186" t="s">
        <v>246</v>
      </c>
      <c r="J186" t="s">
        <v>72</v>
      </c>
      <c r="K186" t="s">
        <v>160</v>
      </c>
      <c r="L186" t="s">
        <v>259</v>
      </c>
      <c r="M186" s="1"/>
      <c r="N186" t="s">
        <v>259</v>
      </c>
    </row>
    <row r="187" spans="8:14" x14ac:dyDescent="0.25">
      <c r="H187" t="s">
        <v>261</v>
      </c>
      <c r="I187" t="s">
        <v>246</v>
      </c>
      <c r="J187" t="s">
        <v>13</v>
      </c>
      <c r="K187" t="s">
        <v>160</v>
      </c>
      <c r="M187" s="1"/>
    </row>
    <row r="188" spans="8:14" x14ac:dyDescent="0.25">
      <c r="H188" t="s">
        <v>262</v>
      </c>
      <c r="I188" t="s">
        <v>246</v>
      </c>
      <c r="J188" t="s">
        <v>13</v>
      </c>
      <c r="K188" t="s">
        <v>160</v>
      </c>
      <c r="M188" s="1"/>
    </row>
    <row r="189" spans="8:14" x14ac:dyDescent="0.25">
      <c r="H189" t="s">
        <v>263</v>
      </c>
      <c r="I189" t="s">
        <v>246</v>
      </c>
      <c r="J189" t="s">
        <v>13</v>
      </c>
      <c r="K189" t="s">
        <v>160</v>
      </c>
      <c r="M189" s="1"/>
    </row>
    <row r="190" spans="8:14" x14ac:dyDescent="0.25">
      <c r="H190" t="s">
        <v>264</v>
      </c>
      <c r="I190" t="s">
        <v>246</v>
      </c>
      <c r="J190" t="s">
        <v>13</v>
      </c>
      <c r="K190" t="s">
        <v>160</v>
      </c>
      <c r="M190" s="1"/>
    </row>
    <row r="191" spans="8:14" x14ac:dyDescent="0.25">
      <c r="H191" t="s">
        <v>265</v>
      </c>
      <c r="I191" t="s">
        <v>246</v>
      </c>
      <c r="J191" t="s">
        <v>72</v>
      </c>
      <c r="K191" t="s">
        <v>160</v>
      </c>
      <c r="L191" t="s">
        <v>266</v>
      </c>
      <c r="M191" s="1"/>
      <c r="N191" t="s">
        <v>266</v>
      </c>
    </row>
    <row r="192" spans="8:14" x14ac:dyDescent="0.25">
      <c r="H192" t="s">
        <v>267</v>
      </c>
      <c r="I192" t="s">
        <v>246</v>
      </c>
      <c r="J192" t="s">
        <v>72</v>
      </c>
      <c r="K192" t="s">
        <v>160</v>
      </c>
      <c r="L192" t="s">
        <v>266</v>
      </c>
      <c r="M192" s="1"/>
      <c r="N192" t="s">
        <v>266</v>
      </c>
    </row>
    <row r="193" spans="8:14" x14ac:dyDescent="0.25">
      <c r="H193" t="s">
        <v>268</v>
      </c>
      <c r="I193" t="s">
        <v>246</v>
      </c>
      <c r="J193" t="s">
        <v>72</v>
      </c>
      <c r="K193" t="s">
        <v>160</v>
      </c>
      <c r="L193" t="s">
        <v>269</v>
      </c>
      <c r="M193" s="1"/>
      <c r="N193" t="s">
        <v>269</v>
      </c>
    </row>
    <row r="194" spans="8:14" x14ac:dyDescent="0.25">
      <c r="H194" t="s">
        <v>270</v>
      </c>
      <c r="I194" t="s">
        <v>246</v>
      </c>
      <c r="J194" t="s">
        <v>72</v>
      </c>
      <c r="K194" t="s">
        <v>160</v>
      </c>
      <c r="L194" t="s">
        <v>271</v>
      </c>
      <c r="M194" s="1"/>
      <c r="N194" t="s">
        <v>271</v>
      </c>
    </row>
    <row r="195" spans="8:14" x14ac:dyDescent="0.25">
      <c r="H195" t="s">
        <v>272</v>
      </c>
      <c r="I195" t="s">
        <v>246</v>
      </c>
      <c r="J195" t="s">
        <v>72</v>
      </c>
      <c r="K195" t="s">
        <v>160</v>
      </c>
      <c r="L195" t="s">
        <v>271</v>
      </c>
      <c r="M195" s="1"/>
      <c r="N195" t="s">
        <v>271</v>
      </c>
    </row>
    <row r="196" spans="8:14" x14ac:dyDescent="0.25">
      <c r="H196" t="s">
        <v>273</v>
      </c>
      <c r="I196" t="s">
        <v>31</v>
      </c>
      <c r="J196" t="s">
        <v>72</v>
      </c>
      <c r="K196" t="s">
        <v>32</v>
      </c>
      <c r="L196" t="s">
        <v>274</v>
      </c>
      <c r="M196" s="1"/>
      <c r="N196" t="s">
        <v>274</v>
      </c>
    </row>
    <row r="197" spans="8:14" x14ac:dyDescent="0.25">
      <c r="H197" t="s">
        <v>275</v>
      </c>
      <c r="I197" t="s">
        <v>246</v>
      </c>
      <c r="J197" t="s">
        <v>72</v>
      </c>
      <c r="K197" t="s">
        <v>160</v>
      </c>
      <c r="L197" t="s">
        <v>276</v>
      </c>
      <c r="M197" s="1"/>
      <c r="N197" t="s">
        <v>276</v>
      </c>
    </row>
    <row r="198" spans="8:14" x14ac:dyDescent="0.25">
      <c r="H198" t="s">
        <v>277</v>
      </c>
      <c r="I198" t="s">
        <v>246</v>
      </c>
      <c r="J198" t="s">
        <v>18</v>
      </c>
      <c r="K198" t="s">
        <v>160</v>
      </c>
      <c r="M198" s="1"/>
    </row>
    <row r="199" spans="8:14" x14ac:dyDescent="0.25">
      <c r="H199" t="s">
        <v>278</v>
      </c>
      <c r="I199" t="s">
        <v>246</v>
      </c>
      <c r="J199" t="s">
        <v>18</v>
      </c>
      <c r="K199" t="s">
        <v>160</v>
      </c>
      <c r="M199" s="1"/>
    </row>
    <row r="200" spans="8:14" x14ac:dyDescent="0.25">
      <c r="H200" t="s">
        <v>279</v>
      </c>
      <c r="I200" t="s">
        <v>246</v>
      </c>
      <c r="J200" t="s">
        <v>18</v>
      </c>
      <c r="K200" t="s">
        <v>160</v>
      </c>
      <c r="M200" s="1"/>
    </row>
    <row r="201" spans="8:14" x14ac:dyDescent="0.25">
      <c r="H201" t="s">
        <v>280</v>
      </c>
      <c r="I201" t="s">
        <v>246</v>
      </c>
      <c r="J201" t="s">
        <v>18</v>
      </c>
      <c r="K201" t="s">
        <v>160</v>
      </c>
      <c r="M201" s="1"/>
    </row>
    <row r="202" spans="8:14" x14ac:dyDescent="0.25">
      <c r="H202" t="s">
        <v>281</v>
      </c>
      <c r="I202" t="s">
        <v>246</v>
      </c>
      <c r="J202" t="s">
        <v>18</v>
      </c>
      <c r="K202" t="s">
        <v>160</v>
      </c>
      <c r="M202" s="1"/>
    </row>
    <row r="203" spans="8:14" x14ac:dyDescent="0.25">
      <c r="H203" t="s">
        <v>282</v>
      </c>
      <c r="I203" t="s">
        <v>246</v>
      </c>
      <c r="J203" t="s">
        <v>72</v>
      </c>
      <c r="K203" t="s">
        <v>160</v>
      </c>
      <c r="L203" t="s">
        <v>283</v>
      </c>
      <c r="M203" s="1"/>
      <c r="N203" t="s">
        <v>283</v>
      </c>
    </row>
    <row r="204" spans="8:14" x14ac:dyDescent="0.25">
      <c r="H204" t="s">
        <v>284</v>
      </c>
      <c r="I204" t="s">
        <v>184</v>
      </c>
      <c r="J204" t="s">
        <v>13</v>
      </c>
      <c r="K204" t="s">
        <v>100</v>
      </c>
      <c r="M204" s="1"/>
    </row>
    <row r="205" spans="8:14" x14ac:dyDescent="0.25">
      <c r="H205" t="s">
        <v>285</v>
      </c>
      <c r="I205" t="s">
        <v>184</v>
      </c>
      <c r="J205" t="s">
        <v>13</v>
      </c>
      <c r="K205" t="s">
        <v>100</v>
      </c>
      <c r="M205" s="1"/>
    </row>
    <row r="206" spans="8:14" x14ac:dyDescent="0.25">
      <c r="H206" t="s">
        <v>286</v>
      </c>
      <c r="I206" t="s">
        <v>184</v>
      </c>
      <c r="J206" t="s">
        <v>13</v>
      </c>
      <c r="K206" t="s">
        <v>100</v>
      </c>
      <c r="M206" s="1"/>
    </row>
    <row r="207" spans="8:14" x14ac:dyDescent="0.25">
      <c r="H207" t="s">
        <v>287</v>
      </c>
      <c r="I207" t="s">
        <v>184</v>
      </c>
      <c r="J207" t="s">
        <v>13</v>
      </c>
      <c r="K207" t="s">
        <v>100</v>
      </c>
      <c r="M207" s="1"/>
    </row>
    <row r="208" spans="8:14" x14ac:dyDescent="0.25">
      <c r="H208" t="s">
        <v>288</v>
      </c>
      <c r="I208" t="s">
        <v>184</v>
      </c>
      <c r="J208" t="s">
        <v>13</v>
      </c>
      <c r="K208" t="s">
        <v>100</v>
      </c>
      <c r="M208" s="1"/>
    </row>
    <row r="209" spans="8:13" x14ac:dyDescent="0.25">
      <c r="H209" t="s">
        <v>289</v>
      </c>
      <c r="I209" t="s">
        <v>234</v>
      </c>
      <c r="J209" t="s">
        <v>18</v>
      </c>
      <c r="K209" t="s">
        <v>98</v>
      </c>
      <c r="M209" s="1"/>
    </row>
    <row r="210" spans="8:13" x14ac:dyDescent="0.25">
      <c r="H210" t="s">
        <v>290</v>
      </c>
      <c r="I210" t="s">
        <v>97</v>
      </c>
      <c r="J210" t="s">
        <v>18</v>
      </c>
      <c r="K210" t="s">
        <v>98</v>
      </c>
      <c r="M210" s="1"/>
    </row>
    <row r="211" spans="8:13" x14ac:dyDescent="0.25">
      <c r="H211" t="s">
        <v>291</v>
      </c>
      <c r="I211" t="s">
        <v>234</v>
      </c>
      <c r="J211" t="s">
        <v>18</v>
      </c>
      <c r="K211" t="s">
        <v>98</v>
      </c>
      <c r="M211" s="1"/>
    </row>
    <row r="212" spans="8:13" x14ac:dyDescent="0.25">
      <c r="H212" t="s">
        <v>292</v>
      </c>
      <c r="I212" t="s">
        <v>234</v>
      </c>
      <c r="J212" t="s">
        <v>18</v>
      </c>
      <c r="K212" t="s">
        <v>98</v>
      </c>
      <c r="M212" s="1"/>
    </row>
    <row r="213" spans="8:13" x14ac:dyDescent="0.25">
      <c r="H213" t="s">
        <v>293</v>
      </c>
      <c r="I213" t="s">
        <v>234</v>
      </c>
      <c r="J213" t="s">
        <v>18</v>
      </c>
      <c r="K213" t="s">
        <v>98</v>
      </c>
      <c r="M213" s="1"/>
    </row>
    <row r="214" spans="8:13" x14ac:dyDescent="0.25">
      <c r="H214" t="s">
        <v>294</v>
      </c>
      <c r="I214" t="s">
        <v>234</v>
      </c>
      <c r="J214" t="s">
        <v>18</v>
      </c>
      <c r="K214" t="s">
        <v>98</v>
      </c>
      <c r="M214" s="1"/>
    </row>
    <row r="215" spans="8:13" x14ac:dyDescent="0.25">
      <c r="H215" t="s">
        <v>295</v>
      </c>
      <c r="I215" t="s">
        <v>234</v>
      </c>
      <c r="J215" t="s">
        <v>18</v>
      </c>
      <c r="K215" t="s">
        <v>98</v>
      </c>
      <c r="M215" s="1"/>
    </row>
    <row r="216" spans="8:13" x14ac:dyDescent="0.25">
      <c r="H216" t="s">
        <v>296</v>
      </c>
      <c r="I216" t="s">
        <v>297</v>
      </c>
      <c r="J216" t="s">
        <v>18</v>
      </c>
      <c r="K216" t="s">
        <v>98</v>
      </c>
      <c r="M216" s="1"/>
    </row>
    <row r="217" spans="8:13" x14ac:dyDescent="0.25">
      <c r="H217" t="s">
        <v>298</v>
      </c>
      <c r="I217" t="s">
        <v>297</v>
      </c>
      <c r="J217" t="s">
        <v>45</v>
      </c>
      <c r="K217" t="s">
        <v>98</v>
      </c>
      <c r="M217" s="1"/>
    </row>
    <row r="218" spans="8:13" x14ac:dyDescent="0.25">
      <c r="H218" t="s">
        <v>299</v>
      </c>
      <c r="I218" t="s">
        <v>300</v>
      </c>
      <c r="J218" t="s">
        <v>18</v>
      </c>
      <c r="K218" t="s">
        <v>98</v>
      </c>
      <c r="M218" s="1"/>
    </row>
    <row r="219" spans="8:13" x14ac:dyDescent="0.25">
      <c r="H219" t="s">
        <v>301</v>
      </c>
      <c r="I219" t="s">
        <v>300</v>
      </c>
      <c r="J219" t="s">
        <v>45</v>
      </c>
      <c r="K219" t="s">
        <v>98</v>
      </c>
      <c r="M219" s="1"/>
    </row>
    <row r="220" spans="8:13" x14ac:dyDescent="0.25">
      <c r="H220" t="s">
        <v>302</v>
      </c>
      <c r="I220" t="s">
        <v>303</v>
      </c>
      <c r="J220" t="s">
        <v>18</v>
      </c>
      <c r="K220" t="s">
        <v>98</v>
      </c>
      <c r="M220" s="1"/>
    </row>
    <row r="221" spans="8:13" x14ac:dyDescent="0.25">
      <c r="H221" t="s">
        <v>304</v>
      </c>
      <c r="I221" t="s">
        <v>305</v>
      </c>
      <c r="J221" t="s">
        <v>18</v>
      </c>
      <c r="K221" t="s">
        <v>98</v>
      </c>
      <c r="M221" s="1"/>
    </row>
    <row r="222" spans="8:13" x14ac:dyDescent="0.25">
      <c r="H222" t="s">
        <v>306</v>
      </c>
      <c r="I222" t="s">
        <v>305</v>
      </c>
      <c r="J222" t="s">
        <v>45</v>
      </c>
      <c r="K222" t="s">
        <v>98</v>
      </c>
      <c r="M222" s="1"/>
    </row>
    <row r="223" spans="8:13" x14ac:dyDescent="0.25">
      <c r="H223" t="s">
        <v>307</v>
      </c>
      <c r="I223" t="s">
        <v>305</v>
      </c>
      <c r="J223" t="s">
        <v>45</v>
      </c>
      <c r="K223" t="s">
        <v>98</v>
      </c>
      <c r="M223" s="1"/>
    </row>
    <row r="224" spans="8:13" x14ac:dyDescent="0.25">
      <c r="H224" t="s">
        <v>308</v>
      </c>
      <c r="I224" t="s">
        <v>234</v>
      </c>
      <c r="J224" t="s">
        <v>18</v>
      </c>
      <c r="K224" t="s">
        <v>98</v>
      </c>
      <c r="M224" s="1"/>
    </row>
    <row r="225" spans="8:14" x14ac:dyDescent="0.25">
      <c r="H225" t="s">
        <v>309</v>
      </c>
      <c r="I225" t="s">
        <v>234</v>
      </c>
      <c r="J225" t="s">
        <v>18</v>
      </c>
      <c r="K225" t="s">
        <v>98</v>
      </c>
      <c r="M225" s="1"/>
    </row>
    <row r="226" spans="8:14" x14ac:dyDescent="0.25">
      <c r="H226" t="s">
        <v>310</v>
      </c>
      <c r="I226" t="s">
        <v>305</v>
      </c>
      <c r="J226" t="s">
        <v>18</v>
      </c>
      <c r="K226" t="s">
        <v>98</v>
      </c>
      <c r="M226" s="1"/>
    </row>
    <row r="227" spans="8:14" x14ac:dyDescent="0.25">
      <c r="H227" t="s">
        <v>311</v>
      </c>
      <c r="I227" t="s">
        <v>297</v>
      </c>
      <c r="J227" t="s">
        <v>18</v>
      </c>
      <c r="K227" t="s">
        <v>98</v>
      </c>
      <c r="M227" s="1"/>
    </row>
    <row r="228" spans="8:14" x14ac:dyDescent="0.25">
      <c r="H228" t="s">
        <v>312</v>
      </c>
      <c r="I228" t="s">
        <v>300</v>
      </c>
      <c r="J228" t="s">
        <v>18</v>
      </c>
      <c r="K228" t="s">
        <v>98</v>
      </c>
      <c r="M228" s="1"/>
    </row>
    <row r="229" spans="8:14" x14ac:dyDescent="0.25">
      <c r="H229" t="s">
        <v>313</v>
      </c>
      <c r="I229" t="s">
        <v>234</v>
      </c>
      <c r="J229" t="s">
        <v>18</v>
      </c>
      <c r="K229" t="s">
        <v>98</v>
      </c>
      <c r="M229" s="1"/>
    </row>
    <row r="230" spans="8:14" x14ac:dyDescent="0.25">
      <c r="H230" t="s">
        <v>314</v>
      </c>
      <c r="I230" t="s">
        <v>234</v>
      </c>
      <c r="J230" t="s">
        <v>13</v>
      </c>
      <c r="K230" t="s">
        <v>98</v>
      </c>
      <c r="M230" s="1"/>
    </row>
    <row r="231" spans="8:14" x14ac:dyDescent="0.25">
      <c r="H231" t="s">
        <v>316</v>
      </c>
      <c r="I231" t="s">
        <v>234</v>
      </c>
      <c r="J231" t="s">
        <v>13</v>
      </c>
      <c r="K231" t="s">
        <v>98</v>
      </c>
      <c r="M231" s="1"/>
    </row>
    <row r="232" spans="8:14" x14ac:dyDescent="0.25">
      <c r="H232" t="s">
        <v>317</v>
      </c>
      <c r="I232" t="s">
        <v>234</v>
      </c>
      <c r="J232" t="s">
        <v>13</v>
      </c>
      <c r="K232" t="s">
        <v>98</v>
      </c>
      <c r="M232" s="1"/>
    </row>
    <row r="233" spans="8:14" x14ac:dyDescent="0.25">
      <c r="H233" t="s">
        <v>318</v>
      </c>
      <c r="I233" t="s">
        <v>234</v>
      </c>
      <c r="J233" t="s">
        <v>72</v>
      </c>
      <c r="K233" t="s">
        <v>98</v>
      </c>
      <c r="L233" t="s">
        <v>319</v>
      </c>
      <c r="M233" s="1"/>
      <c r="N233" t="s">
        <v>319</v>
      </c>
    </row>
    <row r="234" spans="8:14" x14ac:dyDescent="0.25">
      <c r="H234" t="s">
        <v>320</v>
      </c>
      <c r="I234" t="s">
        <v>234</v>
      </c>
      <c r="J234" t="s">
        <v>72</v>
      </c>
      <c r="K234" t="s">
        <v>98</v>
      </c>
      <c r="L234" t="s">
        <v>319</v>
      </c>
      <c r="M234" s="1"/>
      <c r="N234" t="s">
        <v>319</v>
      </c>
    </row>
    <row r="235" spans="8:14" x14ac:dyDescent="0.25">
      <c r="H235" t="s">
        <v>321</v>
      </c>
      <c r="I235" t="s">
        <v>234</v>
      </c>
      <c r="J235" t="s">
        <v>72</v>
      </c>
      <c r="K235" t="s">
        <v>98</v>
      </c>
      <c r="L235" t="s">
        <v>319</v>
      </c>
      <c r="M235" s="1"/>
      <c r="N235" t="s">
        <v>319</v>
      </c>
    </row>
    <row r="236" spans="8:14" x14ac:dyDescent="0.25">
      <c r="H236" t="s">
        <v>322</v>
      </c>
      <c r="I236" t="s">
        <v>234</v>
      </c>
      <c r="J236" t="s">
        <v>72</v>
      </c>
      <c r="K236" t="s">
        <v>98</v>
      </c>
      <c r="L236" t="s">
        <v>319</v>
      </c>
      <c r="M236" s="1"/>
      <c r="N236" t="s">
        <v>319</v>
      </c>
    </row>
    <row r="237" spans="8:14" x14ac:dyDescent="0.25">
      <c r="H237" t="s">
        <v>323</v>
      </c>
      <c r="I237" t="s">
        <v>234</v>
      </c>
      <c r="J237" t="s">
        <v>72</v>
      </c>
      <c r="K237" t="s">
        <v>98</v>
      </c>
      <c r="L237" t="s">
        <v>319</v>
      </c>
      <c r="M237" s="1"/>
      <c r="N237" t="s">
        <v>319</v>
      </c>
    </row>
    <row r="238" spans="8:14" x14ac:dyDescent="0.25">
      <c r="H238" t="s">
        <v>324</v>
      </c>
      <c r="I238" t="s">
        <v>234</v>
      </c>
      <c r="J238" t="s">
        <v>72</v>
      </c>
      <c r="K238" t="s">
        <v>98</v>
      </c>
      <c r="L238" t="s">
        <v>325</v>
      </c>
      <c r="M238" s="1">
        <v>41640</v>
      </c>
      <c r="N238" t="s">
        <v>1252</v>
      </c>
    </row>
    <row r="239" spans="8:14" x14ac:dyDescent="0.25">
      <c r="H239" t="s">
        <v>326</v>
      </c>
      <c r="I239" t="s">
        <v>234</v>
      </c>
      <c r="J239" t="s">
        <v>72</v>
      </c>
      <c r="K239" t="s">
        <v>98</v>
      </c>
      <c r="L239" t="s">
        <v>325</v>
      </c>
      <c r="M239" s="1">
        <v>41640</v>
      </c>
      <c r="N239" t="s">
        <v>1252</v>
      </c>
    </row>
    <row r="240" spans="8:14" x14ac:dyDescent="0.25">
      <c r="H240" t="s">
        <v>327</v>
      </c>
      <c r="I240" t="s">
        <v>234</v>
      </c>
      <c r="J240" t="s">
        <v>72</v>
      </c>
      <c r="K240" t="s">
        <v>98</v>
      </c>
      <c r="L240" t="s">
        <v>325</v>
      </c>
      <c r="M240" s="1">
        <v>41640</v>
      </c>
      <c r="N240" t="s">
        <v>1252</v>
      </c>
    </row>
    <row r="241" spans="8:14" x14ac:dyDescent="0.25">
      <c r="H241" t="s">
        <v>328</v>
      </c>
      <c r="I241" t="s">
        <v>234</v>
      </c>
      <c r="J241" t="s">
        <v>72</v>
      </c>
      <c r="K241" t="s">
        <v>98</v>
      </c>
      <c r="L241" t="s">
        <v>329</v>
      </c>
      <c r="M241" s="1"/>
      <c r="N241" t="s">
        <v>329</v>
      </c>
    </row>
    <row r="242" spans="8:14" x14ac:dyDescent="0.25">
      <c r="H242" t="s">
        <v>330</v>
      </c>
      <c r="I242" t="s">
        <v>234</v>
      </c>
      <c r="J242" t="s">
        <v>72</v>
      </c>
      <c r="K242" t="s">
        <v>98</v>
      </c>
      <c r="L242" t="s">
        <v>329</v>
      </c>
      <c r="M242" s="1"/>
      <c r="N242" t="s">
        <v>329</v>
      </c>
    </row>
    <row r="243" spans="8:14" x14ac:dyDescent="0.25">
      <c r="H243" t="s">
        <v>331</v>
      </c>
      <c r="I243" t="s">
        <v>234</v>
      </c>
      <c r="J243" t="s">
        <v>72</v>
      </c>
      <c r="K243" t="s">
        <v>98</v>
      </c>
      <c r="L243" t="s">
        <v>329</v>
      </c>
      <c r="M243" s="1"/>
      <c r="N243" t="s">
        <v>329</v>
      </c>
    </row>
    <row r="244" spans="8:14" x14ac:dyDescent="0.25">
      <c r="H244" t="s">
        <v>332</v>
      </c>
      <c r="I244" t="s">
        <v>234</v>
      </c>
      <c r="J244" t="s">
        <v>72</v>
      </c>
      <c r="K244" t="s">
        <v>98</v>
      </c>
      <c r="L244" t="s">
        <v>329</v>
      </c>
      <c r="M244" s="1"/>
      <c r="N244" t="s">
        <v>329</v>
      </c>
    </row>
    <row r="245" spans="8:14" x14ac:dyDescent="0.25">
      <c r="H245" t="s">
        <v>333</v>
      </c>
      <c r="I245" t="s">
        <v>234</v>
      </c>
      <c r="J245" t="s">
        <v>72</v>
      </c>
      <c r="K245" t="s">
        <v>98</v>
      </c>
      <c r="L245" t="s">
        <v>334</v>
      </c>
      <c r="M245" s="1"/>
      <c r="N245" t="s">
        <v>334</v>
      </c>
    </row>
    <row r="246" spans="8:14" x14ac:dyDescent="0.25">
      <c r="H246" t="s">
        <v>335</v>
      </c>
      <c r="I246" t="s">
        <v>234</v>
      </c>
      <c r="J246" t="s">
        <v>72</v>
      </c>
      <c r="K246" t="s">
        <v>98</v>
      </c>
      <c r="L246" t="s">
        <v>334</v>
      </c>
      <c r="M246" s="1"/>
      <c r="N246" t="s">
        <v>334</v>
      </c>
    </row>
    <row r="247" spans="8:14" x14ac:dyDescent="0.25">
      <c r="H247" t="s">
        <v>336</v>
      </c>
      <c r="I247" t="s">
        <v>234</v>
      </c>
      <c r="J247" t="s">
        <v>72</v>
      </c>
      <c r="K247" t="s">
        <v>98</v>
      </c>
      <c r="L247" t="s">
        <v>334</v>
      </c>
      <c r="M247" s="1"/>
      <c r="N247" t="s">
        <v>334</v>
      </c>
    </row>
    <row r="248" spans="8:14" x14ac:dyDescent="0.25">
      <c r="H248" t="s">
        <v>337</v>
      </c>
      <c r="I248" t="s">
        <v>234</v>
      </c>
      <c r="J248" t="s">
        <v>72</v>
      </c>
      <c r="K248" t="s">
        <v>98</v>
      </c>
      <c r="L248" t="s">
        <v>334</v>
      </c>
      <c r="M248" s="1"/>
      <c r="N248" t="s">
        <v>334</v>
      </c>
    </row>
    <row r="249" spans="8:14" x14ac:dyDescent="0.25">
      <c r="H249" t="s">
        <v>338</v>
      </c>
      <c r="I249" t="s">
        <v>234</v>
      </c>
      <c r="J249" t="s">
        <v>72</v>
      </c>
      <c r="K249" t="s">
        <v>98</v>
      </c>
      <c r="L249" t="s">
        <v>339</v>
      </c>
      <c r="M249" s="1">
        <v>41275</v>
      </c>
      <c r="N249" t="s">
        <v>340</v>
      </c>
    </row>
    <row r="250" spans="8:14" x14ac:dyDescent="0.25">
      <c r="H250" t="s">
        <v>341</v>
      </c>
      <c r="I250" t="s">
        <v>234</v>
      </c>
      <c r="J250" t="s">
        <v>72</v>
      </c>
      <c r="K250" t="s">
        <v>98</v>
      </c>
      <c r="L250" t="s">
        <v>339</v>
      </c>
      <c r="M250" s="1">
        <v>41275</v>
      </c>
      <c r="N250" t="s">
        <v>340</v>
      </c>
    </row>
    <row r="251" spans="8:14" x14ac:dyDescent="0.25">
      <c r="H251" t="s">
        <v>342</v>
      </c>
      <c r="I251" t="s">
        <v>234</v>
      </c>
      <c r="J251" t="s">
        <v>72</v>
      </c>
      <c r="K251" t="s">
        <v>98</v>
      </c>
      <c r="L251" t="s">
        <v>339</v>
      </c>
      <c r="M251" s="1">
        <v>41275</v>
      </c>
      <c r="N251" t="s">
        <v>340</v>
      </c>
    </row>
    <row r="252" spans="8:14" x14ac:dyDescent="0.25">
      <c r="H252" t="s">
        <v>343</v>
      </c>
      <c r="I252" t="s">
        <v>234</v>
      </c>
      <c r="J252" t="s">
        <v>72</v>
      </c>
      <c r="K252" t="s">
        <v>98</v>
      </c>
      <c r="L252" t="s">
        <v>339</v>
      </c>
      <c r="M252" s="1">
        <v>41275</v>
      </c>
      <c r="N252" t="s">
        <v>340</v>
      </c>
    </row>
    <row r="253" spans="8:14" x14ac:dyDescent="0.25">
      <c r="H253" t="s">
        <v>344</v>
      </c>
      <c r="I253" t="s">
        <v>234</v>
      </c>
      <c r="J253" t="s">
        <v>72</v>
      </c>
      <c r="K253" t="s">
        <v>98</v>
      </c>
      <c r="L253" t="s">
        <v>339</v>
      </c>
      <c r="M253" s="1">
        <v>41275</v>
      </c>
      <c r="N253" t="s">
        <v>340</v>
      </c>
    </row>
    <row r="254" spans="8:14" x14ac:dyDescent="0.25">
      <c r="H254" t="s">
        <v>345</v>
      </c>
      <c r="I254" t="s">
        <v>234</v>
      </c>
      <c r="J254" t="s">
        <v>72</v>
      </c>
      <c r="K254" t="s">
        <v>98</v>
      </c>
      <c r="L254" t="s">
        <v>339</v>
      </c>
      <c r="M254" s="1">
        <v>41275</v>
      </c>
      <c r="N254" t="s">
        <v>340</v>
      </c>
    </row>
    <row r="255" spans="8:14" x14ac:dyDescent="0.25">
      <c r="H255" t="s">
        <v>346</v>
      </c>
      <c r="I255" t="s">
        <v>234</v>
      </c>
      <c r="J255" t="s">
        <v>72</v>
      </c>
      <c r="K255" t="s">
        <v>98</v>
      </c>
      <c r="L255" t="s">
        <v>347</v>
      </c>
      <c r="M255" s="1"/>
      <c r="N255" t="s">
        <v>347</v>
      </c>
    </row>
    <row r="256" spans="8:14" x14ac:dyDescent="0.25">
      <c r="H256" t="s">
        <v>348</v>
      </c>
      <c r="I256" t="s">
        <v>234</v>
      </c>
      <c r="J256" t="s">
        <v>72</v>
      </c>
      <c r="K256" t="s">
        <v>98</v>
      </c>
      <c r="L256" t="s">
        <v>347</v>
      </c>
      <c r="M256" s="1"/>
      <c r="N256" t="s">
        <v>347</v>
      </c>
    </row>
    <row r="257" spans="8:14" x14ac:dyDescent="0.25">
      <c r="H257" t="s">
        <v>349</v>
      </c>
      <c r="I257" t="s">
        <v>234</v>
      </c>
      <c r="J257" t="s">
        <v>72</v>
      </c>
      <c r="K257" t="s">
        <v>98</v>
      </c>
      <c r="L257" t="s">
        <v>350</v>
      </c>
      <c r="M257" s="1"/>
      <c r="N257" t="s">
        <v>350</v>
      </c>
    </row>
    <row r="258" spans="8:14" x14ac:dyDescent="0.25">
      <c r="H258" t="s">
        <v>351</v>
      </c>
      <c r="I258" t="s">
        <v>303</v>
      </c>
      <c r="J258" t="s">
        <v>72</v>
      </c>
      <c r="K258" t="s">
        <v>98</v>
      </c>
      <c r="L258" t="s">
        <v>350</v>
      </c>
      <c r="M258" s="1"/>
      <c r="N258" t="s">
        <v>350</v>
      </c>
    </row>
    <row r="259" spans="8:14" x14ac:dyDescent="0.25">
      <c r="H259" t="s">
        <v>352</v>
      </c>
      <c r="I259" t="s">
        <v>303</v>
      </c>
      <c r="J259" t="s">
        <v>72</v>
      </c>
      <c r="K259" t="s">
        <v>98</v>
      </c>
      <c r="L259" t="s">
        <v>350</v>
      </c>
      <c r="M259" s="1"/>
      <c r="N259" t="s">
        <v>350</v>
      </c>
    </row>
    <row r="260" spans="8:14" x14ac:dyDescent="0.25">
      <c r="H260" t="s">
        <v>353</v>
      </c>
      <c r="I260" t="s">
        <v>303</v>
      </c>
      <c r="J260" t="s">
        <v>72</v>
      </c>
      <c r="K260" t="s">
        <v>98</v>
      </c>
      <c r="L260" t="s">
        <v>350</v>
      </c>
      <c r="M260" s="1"/>
      <c r="N260" t="s">
        <v>350</v>
      </c>
    </row>
    <row r="261" spans="8:14" x14ac:dyDescent="0.25">
      <c r="H261" t="s">
        <v>354</v>
      </c>
      <c r="I261" t="s">
        <v>303</v>
      </c>
      <c r="J261" t="s">
        <v>72</v>
      </c>
      <c r="K261" t="s">
        <v>98</v>
      </c>
      <c r="L261" t="s">
        <v>350</v>
      </c>
      <c r="M261" s="1"/>
      <c r="N261" t="s">
        <v>350</v>
      </c>
    </row>
    <row r="262" spans="8:14" x14ac:dyDescent="0.25">
      <c r="H262" t="s">
        <v>355</v>
      </c>
      <c r="I262" t="s">
        <v>303</v>
      </c>
      <c r="J262" t="s">
        <v>72</v>
      </c>
      <c r="K262" t="s">
        <v>98</v>
      </c>
      <c r="L262" t="s">
        <v>350</v>
      </c>
      <c r="M262" s="1"/>
      <c r="N262" t="s">
        <v>350</v>
      </c>
    </row>
    <row r="263" spans="8:14" x14ac:dyDescent="0.25">
      <c r="H263" t="s">
        <v>356</v>
      </c>
      <c r="I263" t="s">
        <v>234</v>
      </c>
      <c r="J263" t="s">
        <v>72</v>
      </c>
      <c r="K263" t="s">
        <v>98</v>
      </c>
      <c r="L263" t="s">
        <v>357</v>
      </c>
      <c r="M263" s="1">
        <v>41275</v>
      </c>
      <c r="N263" t="s">
        <v>358</v>
      </c>
    </row>
    <row r="264" spans="8:14" x14ac:dyDescent="0.25">
      <c r="H264" t="s">
        <v>359</v>
      </c>
      <c r="I264" t="s">
        <v>234</v>
      </c>
      <c r="J264" t="s">
        <v>72</v>
      </c>
      <c r="K264" t="s">
        <v>98</v>
      </c>
      <c r="L264" t="s">
        <v>357</v>
      </c>
      <c r="M264" s="1">
        <v>41275</v>
      </c>
      <c r="N264" t="s">
        <v>358</v>
      </c>
    </row>
    <row r="265" spans="8:14" x14ac:dyDescent="0.25">
      <c r="H265" t="s">
        <v>360</v>
      </c>
      <c r="I265" t="s">
        <v>234</v>
      </c>
      <c r="J265" t="s">
        <v>72</v>
      </c>
      <c r="K265" t="s">
        <v>98</v>
      </c>
      <c r="L265" t="s">
        <v>357</v>
      </c>
      <c r="M265" s="1">
        <v>41275</v>
      </c>
      <c r="N265" t="s">
        <v>358</v>
      </c>
    </row>
    <row r="266" spans="8:14" x14ac:dyDescent="0.25">
      <c r="H266" t="s">
        <v>361</v>
      </c>
      <c r="I266" t="s">
        <v>234</v>
      </c>
      <c r="J266" t="s">
        <v>72</v>
      </c>
      <c r="K266" t="s">
        <v>98</v>
      </c>
      <c r="L266" t="s">
        <v>357</v>
      </c>
      <c r="M266" s="1">
        <v>41275</v>
      </c>
      <c r="N266" t="s">
        <v>358</v>
      </c>
    </row>
    <row r="267" spans="8:14" x14ac:dyDescent="0.25">
      <c r="H267" t="s">
        <v>362</v>
      </c>
      <c r="I267" t="s">
        <v>234</v>
      </c>
      <c r="J267" t="s">
        <v>72</v>
      </c>
      <c r="K267" t="s">
        <v>98</v>
      </c>
      <c r="L267" t="s">
        <v>363</v>
      </c>
      <c r="M267" s="1"/>
      <c r="N267" t="s">
        <v>363</v>
      </c>
    </row>
    <row r="268" spans="8:14" x14ac:dyDescent="0.25">
      <c r="H268" t="s">
        <v>364</v>
      </c>
      <c r="I268" t="s">
        <v>234</v>
      </c>
      <c r="J268" t="s">
        <v>72</v>
      </c>
      <c r="K268" t="s">
        <v>98</v>
      </c>
      <c r="L268" t="s">
        <v>363</v>
      </c>
      <c r="M268" s="1"/>
      <c r="N268" t="s">
        <v>363</v>
      </c>
    </row>
    <row r="269" spans="8:14" x14ac:dyDescent="0.25">
      <c r="H269" t="s">
        <v>365</v>
      </c>
      <c r="I269" t="s">
        <v>234</v>
      </c>
      <c r="J269" t="s">
        <v>72</v>
      </c>
      <c r="K269" t="s">
        <v>98</v>
      </c>
      <c r="L269" t="s">
        <v>363</v>
      </c>
      <c r="M269" s="1"/>
      <c r="N269" t="s">
        <v>363</v>
      </c>
    </row>
    <row r="270" spans="8:14" x14ac:dyDescent="0.25">
      <c r="H270" t="s">
        <v>366</v>
      </c>
      <c r="I270" t="s">
        <v>234</v>
      </c>
      <c r="J270" t="s">
        <v>72</v>
      </c>
      <c r="K270" t="s">
        <v>98</v>
      </c>
      <c r="L270" t="s">
        <v>363</v>
      </c>
      <c r="M270" s="1"/>
      <c r="N270" t="s">
        <v>363</v>
      </c>
    </row>
    <row r="271" spans="8:14" x14ac:dyDescent="0.25">
      <c r="H271" t="s">
        <v>367</v>
      </c>
      <c r="I271" t="s">
        <v>368</v>
      </c>
      <c r="J271" t="s">
        <v>13</v>
      </c>
      <c r="K271" t="s">
        <v>98</v>
      </c>
      <c r="M271" s="1"/>
    </row>
    <row r="272" spans="8:14" x14ac:dyDescent="0.25">
      <c r="H272" t="s">
        <v>369</v>
      </c>
      <c r="I272" t="s">
        <v>368</v>
      </c>
      <c r="J272" t="s">
        <v>13</v>
      </c>
      <c r="K272" t="s">
        <v>98</v>
      </c>
      <c r="M272" s="1"/>
    </row>
    <row r="273" spans="8:14" x14ac:dyDescent="0.25">
      <c r="H273" t="s">
        <v>370</v>
      </c>
      <c r="I273" t="s">
        <v>368</v>
      </c>
      <c r="J273" t="s">
        <v>13</v>
      </c>
      <c r="K273" t="s">
        <v>98</v>
      </c>
      <c r="M273" s="1"/>
    </row>
    <row r="274" spans="8:14" x14ac:dyDescent="0.25">
      <c r="H274" t="s">
        <v>371</v>
      </c>
      <c r="I274" t="s">
        <v>297</v>
      </c>
      <c r="J274" t="s">
        <v>13</v>
      </c>
      <c r="K274" t="s">
        <v>98</v>
      </c>
      <c r="M274" s="1"/>
    </row>
    <row r="275" spans="8:14" x14ac:dyDescent="0.25">
      <c r="H275" t="s">
        <v>372</v>
      </c>
      <c r="I275" t="s">
        <v>297</v>
      </c>
      <c r="J275" t="s">
        <v>13</v>
      </c>
      <c r="K275" t="s">
        <v>98</v>
      </c>
      <c r="M275" s="1"/>
    </row>
    <row r="276" spans="8:14" x14ac:dyDescent="0.25">
      <c r="H276" t="s">
        <v>373</v>
      </c>
      <c r="I276" t="s">
        <v>297</v>
      </c>
      <c r="J276" t="s">
        <v>13</v>
      </c>
      <c r="K276" t="s">
        <v>98</v>
      </c>
      <c r="M276" s="1"/>
    </row>
    <row r="277" spans="8:14" x14ac:dyDescent="0.25">
      <c r="H277" t="s">
        <v>374</v>
      </c>
      <c r="I277" t="s">
        <v>297</v>
      </c>
      <c r="J277" t="s">
        <v>13</v>
      </c>
      <c r="K277" t="s">
        <v>98</v>
      </c>
      <c r="M277" s="1"/>
    </row>
    <row r="278" spans="8:14" x14ac:dyDescent="0.25">
      <c r="H278" t="s">
        <v>375</v>
      </c>
      <c r="I278" t="s">
        <v>217</v>
      </c>
      <c r="J278" t="s">
        <v>72</v>
      </c>
      <c r="K278" t="s">
        <v>160</v>
      </c>
      <c r="L278" t="s">
        <v>376</v>
      </c>
      <c r="M278" s="1"/>
      <c r="N278" t="s">
        <v>376</v>
      </c>
    </row>
    <row r="279" spans="8:14" x14ac:dyDescent="0.25">
      <c r="H279" t="s">
        <v>377</v>
      </c>
      <c r="I279" t="s">
        <v>217</v>
      </c>
      <c r="J279" t="s">
        <v>72</v>
      </c>
      <c r="K279" t="s">
        <v>160</v>
      </c>
      <c r="L279" t="s">
        <v>378</v>
      </c>
      <c r="M279" s="1"/>
      <c r="N279" t="s">
        <v>378</v>
      </c>
    </row>
    <row r="280" spans="8:14" x14ac:dyDescent="0.25">
      <c r="H280" t="s">
        <v>379</v>
      </c>
      <c r="I280" t="s">
        <v>217</v>
      </c>
      <c r="J280" t="s">
        <v>72</v>
      </c>
      <c r="K280" t="s">
        <v>160</v>
      </c>
      <c r="L280" t="s">
        <v>378</v>
      </c>
      <c r="M280" s="1"/>
      <c r="N280" t="s">
        <v>378</v>
      </c>
    </row>
    <row r="281" spans="8:14" x14ac:dyDescent="0.25">
      <c r="H281" t="s">
        <v>380</v>
      </c>
      <c r="I281" t="s">
        <v>381</v>
      </c>
      <c r="J281" t="s">
        <v>381</v>
      </c>
      <c r="K281" t="s">
        <v>381</v>
      </c>
      <c r="L281" t="s">
        <v>381</v>
      </c>
      <c r="M281" s="1" t="s">
        <v>381</v>
      </c>
      <c r="N281" t="s">
        <v>381</v>
      </c>
    </row>
    <row r="282" spans="8:14" x14ac:dyDescent="0.25">
      <c r="H282" t="s">
        <v>382</v>
      </c>
      <c r="I282" t="s">
        <v>381</v>
      </c>
      <c r="J282" t="s">
        <v>381</v>
      </c>
      <c r="K282" t="s">
        <v>381</v>
      </c>
      <c r="L282" t="s">
        <v>381</v>
      </c>
      <c r="M282" s="1" t="s">
        <v>381</v>
      </c>
      <c r="N282" t="s">
        <v>381</v>
      </c>
    </row>
    <row r="283" spans="8:14" x14ac:dyDescent="0.25">
      <c r="H283" t="s">
        <v>383</v>
      </c>
      <c r="I283" t="s">
        <v>381</v>
      </c>
      <c r="J283" t="s">
        <v>381</v>
      </c>
      <c r="K283" t="s">
        <v>381</v>
      </c>
      <c r="L283" t="s">
        <v>381</v>
      </c>
      <c r="M283" s="1" t="s">
        <v>381</v>
      </c>
      <c r="N283" t="s">
        <v>381</v>
      </c>
    </row>
    <row r="284" spans="8:14" x14ac:dyDescent="0.25">
      <c r="H284" t="s">
        <v>384</v>
      </c>
      <c r="I284" t="s">
        <v>381</v>
      </c>
      <c r="J284" t="s">
        <v>381</v>
      </c>
      <c r="K284" t="s">
        <v>381</v>
      </c>
      <c r="L284" t="s">
        <v>381</v>
      </c>
      <c r="M284" s="1" t="s">
        <v>381</v>
      </c>
      <c r="N284" t="s">
        <v>381</v>
      </c>
    </row>
    <row r="285" spans="8:14" x14ac:dyDescent="0.25">
      <c r="H285" t="s">
        <v>385</v>
      </c>
      <c r="I285" t="s">
        <v>381</v>
      </c>
      <c r="J285" t="s">
        <v>381</v>
      </c>
      <c r="K285" t="s">
        <v>381</v>
      </c>
      <c r="L285" t="s">
        <v>381</v>
      </c>
      <c r="M285" s="1" t="s">
        <v>381</v>
      </c>
      <c r="N285" t="s">
        <v>381</v>
      </c>
    </row>
    <row r="286" spans="8:14" x14ac:dyDescent="0.25">
      <c r="H286" t="s">
        <v>386</v>
      </c>
      <c r="I286" t="s">
        <v>381</v>
      </c>
      <c r="J286" t="s">
        <v>381</v>
      </c>
      <c r="K286" t="s">
        <v>381</v>
      </c>
      <c r="L286" t="s">
        <v>381</v>
      </c>
      <c r="M286" s="1" t="s">
        <v>381</v>
      </c>
      <c r="N286" t="s">
        <v>381</v>
      </c>
    </row>
    <row r="287" spans="8:14" x14ac:dyDescent="0.25">
      <c r="H287" t="s">
        <v>387</v>
      </c>
      <c r="I287" t="s">
        <v>381</v>
      </c>
      <c r="J287" t="s">
        <v>381</v>
      </c>
      <c r="K287" t="s">
        <v>381</v>
      </c>
      <c r="L287" t="s">
        <v>381</v>
      </c>
      <c r="M287" s="1" t="s">
        <v>381</v>
      </c>
      <c r="N287" t="s">
        <v>381</v>
      </c>
    </row>
    <row r="288" spans="8:14" x14ac:dyDescent="0.25">
      <c r="H288" t="s">
        <v>388</v>
      </c>
      <c r="I288" t="s">
        <v>381</v>
      </c>
      <c r="J288" t="s">
        <v>381</v>
      </c>
      <c r="K288" t="s">
        <v>381</v>
      </c>
      <c r="L288" t="s">
        <v>381</v>
      </c>
      <c r="M288" s="1" t="s">
        <v>381</v>
      </c>
      <c r="N288" t="s">
        <v>381</v>
      </c>
    </row>
    <row r="289" spans="8:14" x14ac:dyDescent="0.25">
      <c r="H289" t="s">
        <v>389</v>
      </c>
      <c r="I289" t="s">
        <v>381</v>
      </c>
      <c r="J289" t="s">
        <v>381</v>
      </c>
      <c r="K289" t="s">
        <v>381</v>
      </c>
      <c r="L289" t="s">
        <v>381</v>
      </c>
      <c r="M289" s="1" t="s">
        <v>381</v>
      </c>
      <c r="N289" t="s">
        <v>381</v>
      </c>
    </row>
    <row r="290" spans="8:14" x14ac:dyDescent="0.25">
      <c r="H290" t="s">
        <v>390</v>
      </c>
      <c r="I290" t="s">
        <v>381</v>
      </c>
      <c r="J290" t="s">
        <v>381</v>
      </c>
      <c r="K290" t="s">
        <v>381</v>
      </c>
      <c r="L290" t="s">
        <v>381</v>
      </c>
      <c r="M290" s="1" t="s">
        <v>381</v>
      </c>
      <c r="N290" t="s">
        <v>381</v>
      </c>
    </row>
    <row r="291" spans="8:14" x14ac:dyDescent="0.25">
      <c r="H291" t="s">
        <v>391</v>
      </c>
      <c r="I291" t="s">
        <v>381</v>
      </c>
      <c r="J291" t="s">
        <v>381</v>
      </c>
      <c r="K291" t="s">
        <v>381</v>
      </c>
      <c r="L291" t="s">
        <v>381</v>
      </c>
      <c r="M291" s="1" t="s">
        <v>381</v>
      </c>
      <c r="N291" t="s">
        <v>381</v>
      </c>
    </row>
    <row r="292" spans="8:14" x14ac:dyDescent="0.25">
      <c r="H292" t="s">
        <v>392</v>
      </c>
      <c r="I292" t="s">
        <v>381</v>
      </c>
      <c r="J292" t="s">
        <v>381</v>
      </c>
      <c r="K292" t="s">
        <v>381</v>
      </c>
      <c r="L292" t="s">
        <v>381</v>
      </c>
      <c r="M292" s="1" t="s">
        <v>381</v>
      </c>
      <c r="N292" t="s">
        <v>381</v>
      </c>
    </row>
    <row r="293" spans="8:14" x14ac:dyDescent="0.25">
      <c r="H293" t="s">
        <v>393</v>
      </c>
      <c r="I293" t="s">
        <v>381</v>
      </c>
      <c r="J293" t="s">
        <v>381</v>
      </c>
      <c r="K293" t="s">
        <v>381</v>
      </c>
      <c r="L293" t="s">
        <v>381</v>
      </c>
      <c r="M293" s="1" t="s">
        <v>381</v>
      </c>
      <c r="N293" t="s">
        <v>381</v>
      </c>
    </row>
    <row r="294" spans="8:14" x14ac:dyDescent="0.25">
      <c r="H294" t="s">
        <v>394</v>
      </c>
      <c r="I294" t="s">
        <v>381</v>
      </c>
      <c r="J294" t="s">
        <v>381</v>
      </c>
      <c r="K294" t="s">
        <v>381</v>
      </c>
      <c r="L294" t="s">
        <v>381</v>
      </c>
      <c r="M294" s="1" t="s">
        <v>381</v>
      </c>
      <c r="N294" t="s">
        <v>381</v>
      </c>
    </row>
    <row r="295" spans="8:14" x14ac:dyDescent="0.25">
      <c r="H295" t="s">
        <v>395</v>
      </c>
      <c r="I295" t="s">
        <v>381</v>
      </c>
      <c r="J295" t="s">
        <v>381</v>
      </c>
      <c r="K295" t="s">
        <v>381</v>
      </c>
      <c r="L295" t="s">
        <v>381</v>
      </c>
      <c r="M295" s="1" t="s">
        <v>381</v>
      </c>
      <c r="N295" t="s">
        <v>381</v>
      </c>
    </row>
    <row r="296" spans="8:14" x14ac:dyDescent="0.25">
      <c r="H296" t="s">
        <v>396</v>
      </c>
      <c r="I296" t="s">
        <v>109</v>
      </c>
      <c r="J296" t="s">
        <v>397</v>
      </c>
      <c r="K296" t="s">
        <v>100</v>
      </c>
      <c r="M296" s="1"/>
    </row>
    <row r="297" spans="8:14" x14ac:dyDescent="0.25">
      <c r="H297" t="s">
        <v>398</v>
      </c>
      <c r="I297" t="s">
        <v>381</v>
      </c>
      <c r="J297" t="s">
        <v>381</v>
      </c>
      <c r="K297" t="s">
        <v>381</v>
      </c>
      <c r="L297" t="s">
        <v>381</v>
      </c>
      <c r="M297" s="1" t="s">
        <v>381</v>
      </c>
      <c r="N297" t="s">
        <v>381</v>
      </c>
    </row>
    <row r="298" spans="8:14" x14ac:dyDescent="0.25">
      <c r="H298" t="s">
        <v>399</v>
      </c>
      <c r="I298" t="s">
        <v>381</v>
      </c>
      <c r="J298" t="s">
        <v>381</v>
      </c>
      <c r="K298" t="s">
        <v>381</v>
      </c>
      <c r="L298" t="s">
        <v>381</v>
      </c>
      <c r="M298" s="1" t="s">
        <v>381</v>
      </c>
      <c r="N298" t="s">
        <v>381</v>
      </c>
    </row>
    <row r="299" spans="8:14" x14ac:dyDescent="0.25">
      <c r="H299" t="s">
        <v>400</v>
      </c>
      <c r="I299" t="s">
        <v>381</v>
      </c>
      <c r="J299" t="s">
        <v>381</v>
      </c>
      <c r="K299" t="s">
        <v>381</v>
      </c>
      <c r="L299" t="s">
        <v>381</v>
      </c>
      <c r="M299" s="1" t="s">
        <v>381</v>
      </c>
      <c r="N299" t="s">
        <v>381</v>
      </c>
    </row>
    <row r="300" spans="8:14" x14ac:dyDescent="0.25">
      <c r="H300" t="s">
        <v>401</v>
      </c>
      <c r="I300" t="s">
        <v>217</v>
      </c>
      <c r="J300" t="s">
        <v>397</v>
      </c>
      <c r="K300" t="s">
        <v>160</v>
      </c>
      <c r="M300" s="1"/>
    </row>
    <row r="301" spans="8:14" x14ac:dyDescent="0.25">
      <c r="H301" t="s">
        <v>402</v>
      </c>
      <c r="I301" t="s">
        <v>156</v>
      </c>
      <c r="J301" t="s">
        <v>13</v>
      </c>
      <c r="K301" t="s">
        <v>14</v>
      </c>
      <c r="M301" s="1"/>
    </row>
    <row r="302" spans="8:14" x14ac:dyDescent="0.25">
      <c r="H302" t="s">
        <v>403</v>
      </c>
      <c r="I302" t="s">
        <v>156</v>
      </c>
      <c r="J302" t="s">
        <v>397</v>
      </c>
      <c r="K302" t="s">
        <v>14</v>
      </c>
      <c r="M302" s="1"/>
    </row>
    <row r="303" spans="8:14" x14ac:dyDescent="0.25">
      <c r="H303" t="s">
        <v>404</v>
      </c>
      <c r="I303" t="s">
        <v>381</v>
      </c>
      <c r="J303" t="s">
        <v>381</v>
      </c>
      <c r="K303" t="s">
        <v>381</v>
      </c>
      <c r="L303" t="s">
        <v>381</v>
      </c>
      <c r="M303" s="1" t="s">
        <v>381</v>
      </c>
      <c r="N303" t="s">
        <v>381</v>
      </c>
    </row>
    <row r="304" spans="8:14" x14ac:dyDescent="0.25">
      <c r="H304" t="s">
        <v>405</v>
      </c>
      <c r="I304" t="s">
        <v>381</v>
      </c>
      <c r="J304" t="s">
        <v>381</v>
      </c>
      <c r="K304" t="s">
        <v>381</v>
      </c>
      <c r="L304" t="s">
        <v>381</v>
      </c>
      <c r="M304" s="1" t="s">
        <v>381</v>
      </c>
      <c r="N304" t="s">
        <v>381</v>
      </c>
    </row>
    <row r="305" spans="8:14" x14ac:dyDescent="0.25">
      <c r="H305" t="s">
        <v>406</v>
      </c>
      <c r="I305" t="s">
        <v>156</v>
      </c>
      <c r="J305" t="s">
        <v>45</v>
      </c>
      <c r="K305" t="s">
        <v>14</v>
      </c>
      <c r="M305" s="1"/>
    </row>
    <row r="306" spans="8:14" x14ac:dyDescent="0.25">
      <c r="H306" t="s">
        <v>407</v>
      </c>
      <c r="I306" t="s">
        <v>156</v>
      </c>
      <c r="J306" t="s">
        <v>18</v>
      </c>
      <c r="K306" t="s">
        <v>14</v>
      </c>
      <c r="M306" s="1"/>
    </row>
    <row r="307" spans="8:14" x14ac:dyDescent="0.25">
      <c r="H307" t="s">
        <v>408</v>
      </c>
      <c r="I307" t="s">
        <v>381</v>
      </c>
      <c r="J307" t="s">
        <v>381</v>
      </c>
      <c r="K307" t="s">
        <v>381</v>
      </c>
      <c r="L307" t="s">
        <v>381</v>
      </c>
      <c r="M307" s="1" t="s">
        <v>381</v>
      </c>
      <c r="N307" t="s">
        <v>381</v>
      </c>
    </row>
    <row r="308" spans="8:14" x14ac:dyDescent="0.25">
      <c r="H308" t="s">
        <v>409</v>
      </c>
      <c r="I308" t="s">
        <v>159</v>
      </c>
      <c r="J308" t="s">
        <v>13</v>
      </c>
      <c r="K308" t="s">
        <v>160</v>
      </c>
      <c r="M308" s="1"/>
    </row>
    <row r="309" spans="8:14" x14ac:dyDescent="0.25">
      <c r="H309" t="s">
        <v>410</v>
      </c>
      <c r="I309" t="s">
        <v>381</v>
      </c>
      <c r="J309" t="s">
        <v>381</v>
      </c>
      <c r="K309" t="s">
        <v>381</v>
      </c>
      <c r="L309" t="s">
        <v>381</v>
      </c>
      <c r="M309" s="1" t="s">
        <v>381</v>
      </c>
      <c r="N309" t="s">
        <v>381</v>
      </c>
    </row>
    <row r="310" spans="8:14" x14ac:dyDescent="0.25">
      <c r="H310" t="s">
        <v>411</v>
      </c>
      <c r="I310" t="s">
        <v>159</v>
      </c>
      <c r="J310" t="s">
        <v>13</v>
      </c>
      <c r="K310" t="s">
        <v>160</v>
      </c>
      <c r="M310" s="1"/>
    </row>
    <row r="311" spans="8:14" x14ac:dyDescent="0.25">
      <c r="H311" t="s">
        <v>412</v>
      </c>
      <c r="I311" t="s">
        <v>159</v>
      </c>
      <c r="J311" t="s">
        <v>18</v>
      </c>
      <c r="K311" t="s">
        <v>160</v>
      </c>
      <c r="M311" s="1"/>
    </row>
    <row r="312" spans="8:14" x14ac:dyDescent="0.25">
      <c r="H312" t="s">
        <v>413</v>
      </c>
      <c r="I312" t="s">
        <v>217</v>
      </c>
      <c r="J312" t="s">
        <v>397</v>
      </c>
      <c r="K312" t="s">
        <v>160</v>
      </c>
      <c r="M312" s="1"/>
    </row>
    <row r="313" spans="8:14" x14ac:dyDescent="0.25">
      <c r="H313" t="s">
        <v>414</v>
      </c>
      <c r="I313" t="s">
        <v>381</v>
      </c>
      <c r="J313" t="s">
        <v>381</v>
      </c>
      <c r="K313" t="s">
        <v>381</v>
      </c>
      <c r="L313" t="s">
        <v>381</v>
      </c>
      <c r="M313" s="1" t="s">
        <v>381</v>
      </c>
      <c r="N313" t="s">
        <v>381</v>
      </c>
    </row>
    <row r="314" spans="8:14" x14ac:dyDescent="0.25">
      <c r="H314" t="s">
        <v>415</v>
      </c>
      <c r="I314" t="s">
        <v>381</v>
      </c>
      <c r="J314" t="s">
        <v>381</v>
      </c>
      <c r="K314" t="s">
        <v>381</v>
      </c>
      <c r="L314" t="s">
        <v>381</v>
      </c>
      <c r="M314" s="1" t="s">
        <v>381</v>
      </c>
      <c r="N314" t="s">
        <v>381</v>
      </c>
    </row>
    <row r="315" spans="8:14" x14ac:dyDescent="0.25">
      <c r="H315" t="s">
        <v>416</v>
      </c>
      <c r="I315" t="s">
        <v>159</v>
      </c>
      <c r="J315" t="s">
        <v>397</v>
      </c>
      <c r="K315" t="s">
        <v>160</v>
      </c>
      <c r="M315" s="1"/>
    </row>
    <row r="316" spans="8:14" x14ac:dyDescent="0.25">
      <c r="H316" t="s">
        <v>417</v>
      </c>
      <c r="I316" t="s">
        <v>381</v>
      </c>
      <c r="J316" t="s">
        <v>381</v>
      </c>
      <c r="K316" t="s">
        <v>381</v>
      </c>
      <c r="L316" t="s">
        <v>381</v>
      </c>
      <c r="M316" s="1" t="s">
        <v>381</v>
      </c>
      <c r="N316" t="s">
        <v>381</v>
      </c>
    </row>
    <row r="317" spans="8:14" x14ac:dyDescent="0.25">
      <c r="H317" t="s">
        <v>418</v>
      </c>
      <c r="I317" t="s">
        <v>381</v>
      </c>
      <c r="J317" t="s">
        <v>381</v>
      </c>
      <c r="K317" t="s">
        <v>381</v>
      </c>
      <c r="L317" t="s">
        <v>381</v>
      </c>
      <c r="M317" s="1" t="s">
        <v>381</v>
      </c>
      <c r="N317" t="s">
        <v>381</v>
      </c>
    </row>
    <row r="318" spans="8:14" x14ac:dyDescent="0.25">
      <c r="H318" t="s">
        <v>419</v>
      </c>
      <c r="I318" t="s">
        <v>381</v>
      </c>
      <c r="J318" t="s">
        <v>381</v>
      </c>
      <c r="K318" t="s">
        <v>381</v>
      </c>
      <c r="L318" t="s">
        <v>381</v>
      </c>
      <c r="M318" s="1" t="s">
        <v>381</v>
      </c>
      <c r="N318" t="s">
        <v>381</v>
      </c>
    </row>
    <row r="319" spans="8:14" x14ac:dyDescent="0.25">
      <c r="H319" t="s">
        <v>420</v>
      </c>
      <c r="I319" t="s">
        <v>381</v>
      </c>
      <c r="J319" t="s">
        <v>381</v>
      </c>
      <c r="K319" t="s">
        <v>381</v>
      </c>
      <c r="L319" t="s">
        <v>381</v>
      </c>
      <c r="M319" s="1" t="s">
        <v>381</v>
      </c>
      <c r="N319" t="s">
        <v>381</v>
      </c>
    </row>
    <row r="320" spans="8:14" x14ac:dyDescent="0.25">
      <c r="H320" t="s">
        <v>421</v>
      </c>
      <c r="I320" t="s">
        <v>381</v>
      </c>
      <c r="J320" t="s">
        <v>381</v>
      </c>
      <c r="K320" t="s">
        <v>381</v>
      </c>
      <c r="L320" t="s">
        <v>381</v>
      </c>
      <c r="M320" s="1" t="s">
        <v>381</v>
      </c>
      <c r="N320" t="s">
        <v>381</v>
      </c>
    </row>
    <row r="321" spans="8:14" x14ac:dyDescent="0.25">
      <c r="H321" t="s">
        <v>422</v>
      </c>
      <c r="I321" t="s">
        <v>381</v>
      </c>
      <c r="J321" t="s">
        <v>381</v>
      </c>
      <c r="K321" t="s">
        <v>381</v>
      </c>
      <c r="L321" t="s">
        <v>381</v>
      </c>
      <c r="M321" s="1" t="s">
        <v>381</v>
      </c>
      <c r="N321" t="s">
        <v>381</v>
      </c>
    </row>
    <row r="322" spans="8:14" x14ac:dyDescent="0.25">
      <c r="H322" t="s">
        <v>423</v>
      </c>
      <c r="I322" t="s">
        <v>381</v>
      </c>
      <c r="J322" t="s">
        <v>381</v>
      </c>
      <c r="K322" t="s">
        <v>381</v>
      </c>
      <c r="L322" t="s">
        <v>381</v>
      </c>
      <c r="M322" s="1" t="s">
        <v>381</v>
      </c>
      <c r="N322" t="s">
        <v>381</v>
      </c>
    </row>
    <row r="323" spans="8:14" x14ac:dyDescent="0.25">
      <c r="H323" t="s">
        <v>424</v>
      </c>
      <c r="I323" t="s">
        <v>425</v>
      </c>
      <c r="J323" t="s">
        <v>18</v>
      </c>
      <c r="K323" t="s">
        <v>14</v>
      </c>
      <c r="M323" s="1"/>
    </row>
    <row r="324" spans="8:14" x14ac:dyDescent="0.25">
      <c r="H324" t="s">
        <v>426</v>
      </c>
      <c r="I324" t="s">
        <v>425</v>
      </c>
      <c r="J324" t="s">
        <v>397</v>
      </c>
      <c r="K324" t="s">
        <v>14</v>
      </c>
      <c r="M324" s="1"/>
    </row>
    <row r="325" spans="8:14" x14ac:dyDescent="0.25">
      <c r="H325" t="s">
        <v>427</v>
      </c>
      <c r="I325" t="s">
        <v>425</v>
      </c>
      <c r="J325" t="s">
        <v>397</v>
      </c>
      <c r="K325" t="s">
        <v>14</v>
      </c>
      <c r="M325" s="1"/>
    </row>
    <row r="326" spans="8:14" x14ac:dyDescent="0.25">
      <c r="H326" t="s">
        <v>428</v>
      </c>
      <c r="I326" t="s">
        <v>381</v>
      </c>
      <c r="J326" t="s">
        <v>381</v>
      </c>
      <c r="K326" t="s">
        <v>381</v>
      </c>
      <c r="L326" t="s">
        <v>381</v>
      </c>
      <c r="M326" s="1" t="s">
        <v>381</v>
      </c>
      <c r="N326" t="s">
        <v>381</v>
      </c>
    </row>
    <row r="327" spans="8:14" x14ac:dyDescent="0.25">
      <c r="H327" t="s">
        <v>429</v>
      </c>
      <c r="I327" t="s">
        <v>381</v>
      </c>
      <c r="J327" t="s">
        <v>381</v>
      </c>
      <c r="K327" t="s">
        <v>381</v>
      </c>
      <c r="L327" t="s">
        <v>381</v>
      </c>
      <c r="M327" s="1" t="s">
        <v>381</v>
      </c>
      <c r="N327" t="s">
        <v>381</v>
      </c>
    </row>
    <row r="328" spans="8:14" x14ac:dyDescent="0.25">
      <c r="H328" t="s">
        <v>430</v>
      </c>
      <c r="I328" t="s">
        <v>381</v>
      </c>
      <c r="J328" t="s">
        <v>381</v>
      </c>
      <c r="K328" t="s">
        <v>381</v>
      </c>
      <c r="L328" t="s">
        <v>381</v>
      </c>
      <c r="M328" s="1" t="s">
        <v>381</v>
      </c>
      <c r="N328" t="s">
        <v>381</v>
      </c>
    </row>
    <row r="329" spans="8:14" x14ac:dyDescent="0.25">
      <c r="H329" t="s">
        <v>431</v>
      </c>
      <c r="I329" t="s">
        <v>381</v>
      </c>
      <c r="J329" t="s">
        <v>381</v>
      </c>
      <c r="K329" t="s">
        <v>381</v>
      </c>
      <c r="L329" t="s">
        <v>381</v>
      </c>
      <c r="M329" s="1" t="s">
        <v>381</v>
      </c>
      <c r="N329" t="s">
        <v>381</v>
      </c>
    </row>
    <row r="330" spans="8:14" x14ac:dyDescent="0.25">
      <c r="H330" t="s">
        <v>432</v>
      </c>
      <c r="I330" t="s">
        <v>217</v>
      </c>
      <c r="J330" t="s">
        <v>13</v>
      </c>
      <c r="K330" t="s">
        <v>160</v>
      </c>
      <c r="M330" s="1"/>
    </row>
    <row r="331" spans="8:14" x14ac:dyDescent="0.25">
      <c r="H331" t="s">
        <v>433</v>
      </c>
      <c r="I331" t="s">
        <v>381</v>
      </c>
      <c r="J331" t="s">
        <v>381</v>
      </c>
      <c r="K331" t="s">
        <v>381</v>
      </c>
      <c r="L331" t="s">
        <v>381</v>
      </c>
      <c r="M331" s="1" t="s">
        <v>381</v>
      </c>
      <c r="N331" t="s">
        <v>381</v>
      </c>
    </row>
    <row r="332" spans="8:14" x14ac:dyDescent="0.25">
      <c r="H332" t="s">
        <v>434</v>
      </c>
      <c r="I332" t="s">
        <v>381</v>
      </c>
      <c r="J332" t="s">
        <v>381</v>
      </c>
      <c r="K332" t="s">
        <v>381</v>
      </c>
      <c r="L332" t="s">
        <v>381</v>
      </c>
      <c r="M332" s="1" t="s">
        <v>381</v>
      </c>
      <c r="N332" t="s">
        <v>381</v>
      </c>
    </row>
    <row r="333" spans="8:14" x14ac:dyDescent="0.25">
      <c r="H333" t="s">
        <v>435</v>
      </c>
      <c r="I333" t="s">
        <v>381</v>
      </c>
      <c r="J333" t="s">
        <v>381</v>
      </c>
      <c r="K333" t="s">
        <v>381</v>
      </c>
      <c r="L333" t="s">
        <v>381</v>
      </c>
      <c r="M333" s="1" t="s">
        <v>381</v>
      </c>
      <c r="N333" t="s">
        <v>381</v>
      </c>
    </row>
    <row r="334" spans="8:14" x14ac:dyDescent="0.25">
      <c r="H334" t="s">
        <v>436</v>
      </c>
      <c r="I334" t="s">
        <v>381</v>
      </c>
      <c r="J334" t="s">
        <v>381</v>
      </c>
      <c r="K334" t="s">
        <v>381</v>
      </c>
      <c r="L334" t="s">
        <v>381</v>
      </c>
      <c r="M334" s="1" t="s">
        <v>381</v>
      </c>
      <c r="N334" t="s">
        <v>381</v>
      </c>
    </row>
    <row r="335" spans="8:14" x14ac:dyDescent="0.25">
      <c r="H335" t="s">
        <v>437</v>
      </c>
      <c r="I335" t="s">
        <v>381</v>
      </c>
      <c r="J335" t="s">
        <v>381</v>
      </c>
      <c r="K335" t="s">
        <v>381</v>
      </c>
      <c r="L335" t="s">
        <v>381</v>
      </c>
      <c r="M335" s="1" t="s">
        <v>381</v>
      </c>
      <c r="N335" t="s">
        <v>381</v>
      </c>
    </row>
    <row r="336" spans="8:14" x14ac:dyDescent="0.25">
      <c r="H336" t="s">
        <v>438</v>
      </c>
      <c r="I336" t="s">
        <v>381</v>
      </c>
      <c r="J336" t="s">
        <v>381</v>
      </c>
      <c r="K336" t="s">
        <v>381</v>
      </c>
      <c r="L336" t="s">
        <v>381</v>
      </c>
      <c r="M336" s="1" t="s">
        <v>381</v>
      </c>
      <c r="N336" t="s">
        <v>381</v>
      </c>
    </row>
    <row r="337" spans="8:14" x14ac:dyDescent="0.25">
      <c r="H337" t="s">
        <v>439</v>
      </c>
      <c r="I337" t="s">
        <v>381</v>
      </c>
      <c r="J337" t="s">
        <v>381</v>
      </c>
      <c r="K337" t="s">
        <v>381</v>
      </c>
      <c r="L337" t="s">
        <v>381</v>
      </c>
      <c r="M337" s="1" t="s">
        <v>381</v>
      </c>
      <c r="N337" t="s">
        <v>381</v>
      </c>
    </row>
    <row r="338" spans="8:14" x14ac:dyDescent="0.25">
      <c r="H338" t="s">
        <v>440</v>
      </c>
      <c r="I338" t="s">
        <v>381</v>
      </c>
      <c r="J338" t="s">
        <v>381</v>
      </c>
      <c r="K338" t="s">
        <v>381</v>
      </c>
      <c r="L338" t="s">
        <v>381</v>
      </c>
      <c r="M338" s="1" t="s">
        <v>381</v>
      </c>
      <c r="N338" t="s">
        <v>381</v>
      </c>
    </row>
    <row r="339" spans="8:14" x14ac:dyDescent="0.25">
      <c r="H339" t="s">
        <v>441</v>
      </c>
      <c r="I339" t="s">
        <v>217</v>
      </c>
      <c r="J339" t="s">
        <v>18</v>
      </c>
      <c r="K339" t="s">
        <v>160</v>
      </c>
      <c r="M339" s="1"/>
    </row>
    <row r="340" spans="8:14" x14ac:dyDescent="0.25">
      <c r="H340" t="s">
        <v>442</v>
      </c>
      <c r="I340" t="s">
        <v>217</v>
      </c>
      <c r="J340" t="s">
        <v>45</v>
      </c>
      <c r="K340" t="s">
        <v>160</v>
      </c>
      <c r="M340" s="1"/>
    </row>
    <row r="341" spans="8:14" x14ac:dyDescent="0.25">
      <c r="H341" t="s">
        <v>443</v>
      </c>
      <c r="I341" t="s">
        <v>381</v>
      </c>
      <c r="J341" t="s">
        <v>381</v>
      </c>
      <c r="K341" t="s">
        <v>381</v>
      </c>
      <c r="L341" t="s">
        <v>381</v>
      </c>
      <c r="M341" s="1" t="s">
        <v>381</v>
      </c>
      <c r="N341" t="s">
        <v>381</v>
      </c>
    </row>
    <row r="342" spans="8:14" x14ac:dyDescent="0.25">
      <c r="H342" t="s">
        <v>444</v>
      </c>
      <c r="I342" t="s">
        <v>381</v>
      </c>
      <c r="J342" t="s">
        <v>381</v>
      </c>
      <c r="K342" t="s">
        <v>381</v>
      </c>
      <c r="L342" t="s">
        <v>381</v>
      </c>
      <c r="M342" s="1" t="s">
        <v>381</v>
      </c>
      <c r="N342" t="s">
        <v>381</v>
      </c>
    </row>
    <row r="343" spans="8:14" x14ac:dyDescent="0.25">
      <c r="H343" t="s">
        <v>445</v>
      </c>
      <c r="I343" t="s">
        <v>44</v>
      </c>
      <c r="J343" t="s">
        <v>13</v>
      </c>
      <c r="K343" t="s">
        <v>32</v>
      </c>
      <c r="M343" s="1"/>
    </row>
    <row r="344" spans="8:14" x14ac:dyDescent="0.25">
      <c r="H344" t="s">
        <v>446</v>
      </c>
      <c r="I344" t="s">
        <v>44</v>
      </c>
      <c r="J344" t="s">
        <v>397</v>
      </c>
      <c r="K344" t="s">
        <v>32</v>
      </c>
      <c r="M344" s="1"/>
    </row>
    <row r="345" spans="8:14" x14ac:dyDescent="0.25">
      <c r="H345" t="s">
        <v>447</v>
      </c>
      <c r="I345" t="s">
        <v>44</v>
      </c>
      <c r="J345" t="s">
        <v>45</v>
      </c>
      <c r="K345" t="s">
        <v>32</v>
      </c>
      <c r="M345" s="1"/>
    </row>
    <row r="346" spans="8:14" x14ac:dyDescent="0.25">
      <c r="H346" t="s">
        <v>448</v>
      </c>
      <c r="I346" t="s">
        <v>381</v>
      </c>
      <c r="J346" t="s">
        <v>381</v>
      </c>
      <c r="K346" t="s">
        <v>381</v>
      </c>
      <c r="L346" t="s">
        <v>381</v>
      </c>
      <c r="M346" s="1" t="s">
        <v>381</v>
      </c>
      <c r="N346" t="s">
        <v>381</v>
      </c>
    </row>
    <row r="347" spans="8:14" x14ac:dyDescent="0.25">
      <c r="H347" t="s">
        <v>449</v>
      </c>
      <c r="I347" t="s">
        <v>381</v>
      </c>
      <c r="J347" t="s">
        <v>381</v>
      </c>
      <c r="K347" t="s">
        <v>381</v>
      </c>
      <c r="L347" t="s">
        <v>381</v>
      </c>
      <c r="M347" s="1" t="s">
        <v>381</v>
      </c>
      <c r="N347" t="s">
        <v>381</v>
      </c>
    </row>
    <row r="348" spans="8:14" x14ac:dyDescent="0.25">
      <c r="H348" t="s">
        <v>450</v>
      </c>
      <c r="I348" t="s">
        <v>381</v>
      </c>
      <c r="J348" t="s">
        <v>381</v>
      </c>
      <c r="K348" t="s">
        <v>381</v>
      </c>
      <c r="L348" t="s">
        <v>381</v>
      </c>
      <c r="M348" s="1" t="s">
        <v>381</v>
      </c>
      <c r="N348" t="s">
        <v>381</v>
      </c>
    </row>
    <row r="349" spans="8:14" x14ac:dyDescent="0.25">
      <c r="H349" t="s">
        <v>451</v>
      </c>
      <c r="I349" t="s">
        <v>381</v>
      </c>
      <c r="J349" t="s">
        <v>381</v>
      </c>
      <c r="K349" t="s">
        <v>381</v>
      </c>
      <c r="L349" t="s">
        <v>381</v>
      </c>
      <c r="M349" s="1" t="s">
        <v>381</v>
      </c>
      <c r="N349" t="s">
        <v>381</v>
      </c>
    </row>
    <row r="350" spans="8:14" x14ac:dyDescent="0.25">
      <c r="H350" t="s">
        <v>452</v>
      </c>
      <c r="I350" t="s">
        <v>381</v>
      </c>
      <c r="J350" t="s">
        <v>381</v>
      </c>
      <c r="K350" t="s">
        <v>381</v>
      </c>
      <c r="L350" t="s">
        <v>381</v>
      </c>
      <c r="M350" s="1" t="s">
        <v>381</v>
      </c>
      <c r="N350" t="s">
        <v>381</v>
      </c>
    </row>
    <row r="351" spans="8:14" x14ac:dyDescent="0.25">
      <c r="H351" t="s">
        <v>453</v>
      </c>
      <c r="I351" t="s">
        <v>246</v>
      </c>
      <c r="J351" t="s">
        <v>13</v>
      </c>
      <c r="K351" t="s">
        <v>160</v>
      </c>
      <c r="M351" s="1"/>
    </row>
    <row r="352" spans="8:14" x14ac:dyDescent="0.25">
      <c r="H352" t="s">
        <v>454</v>
      </c>
      <c r="I352" t="s">
        <v>246</v>
      </c>
      <c r="J352" t="s">
        <v>13</v>
      </c>
      <c r="K352" t="s">
        <v>160</v>
      </c>
      <c r="M352" s="1"/>
    </row>
    <row r="353" spans="8:14" x14ac:dyDescent="0.25">
      <c r="H353" t="s">
        <v>455</v>
      </c>
      <c r="I353" t="s">
        <v>246</v>
      </c>
      <c r="J353" t="s">
        <v>18</v>
      </c>
      <c r="K353" t="s">
        <v>160</v>
      </c>
      <c r="M353" s="1"/>
    </row>
    <row r="354" spans="8:14" x14ac:dyDescent="0.25">
      <c r="H354" t="s">
        <v>456</v>
      </c>
      <c r="I354" t="s">
        <v>246</v>
      </c>
      <c r="J354" t="s">
        <v>18</v>
      </c>
      <c r="K354" t="s">
        <v>160</v>
      </c>
      <c r="M354" s="1"/>
    </row>
    <row r="355" spans="8:14" x14ac:dyDescent="0.25">
      <c r="H355" t="s">
        <v>457</v>
      </c>
      <c r="I355" t="s">
        <v>217</v>
      </c>
      <c r="J355" t="s">
        <v>397</v>
      </c>
      <c r="K355" t="s">
        <v>160</v>
      </c>
      <c r="M355" s="1"/>
    </row>
    <row r="356" spans="8:14" x14ac:dyDescent="0.25">
      <c r="H356" t="s">
        <v>458</v>
      </c>
      <c r="I356" t="s">
        <v>44</v>
      </c>
      <c r="J356" t="s">
        <v>397</v>
      </c>
      <c r="K356" t="s">
        <v>32</v>
      </c>
      <c r="M356" s="1"/>
    </row>
    <row r="357" spans="8:14" x14ac:dyDescent="0.25">
      <c r="H357" t="s">
        <v>459</v>
      </c>
      <c r="I357" t="s">
        <v>159</v>
      </c>
      <c r="J357" t="s">
        <v>397</v>
      </c>
      <c r="K357" t="s">
        <v>160</v>
      </c>
      <c r="M357" s="1"/>
    </row>
    <row r="358" spans="8:14" x14ac:dyDescent="0.25">
      <c r="H358" t="s">
        <v>460</v>
      </c>
      <c r="I358" t="s">
        <v>246</v>
      </c>
      <c r="J358" t="s">
        <v>397</v>
      </c>
      <c r="K358" t="s">
        <v>160</v>
      </c>
      <c r="M358" s="1"/>
    </row>
    <row r="359" spans="8:14" x14ac:dyDescent="0.25">
      <c r="H359" t="s">
        <v>461</v>
      </c>
      <c r="I359" t="s">
        <v>381</v>
      </c>
      <c r="J359" t="s">
        <v>381</v>
      </c>
      <c r="K359" t="s">
        <v>381</v>
      </c>
      <c r="L359" t="s">
        <v>381</v>
      </c>
      <c r="M359" s="1" t="s">
        <v>381</v>
      </c>
      <c r="N359" t="s">
        <v>381</v>
      </c>
    </row>
    <row r="360" spans="8:14" x14ac:dyDescent="0.25">
      <c r="H360" t="s">
        <v>462</v>
      </c>
      <c r="I360" t="s">
        <v>234</v>
      </c>
      <c r="J360" t="s">
        <v>919</v>
      </c>
      <c r="K360" t="s">
        <v>98</v>
      </c>
      <c r="M360" s="1"/>
    </row>
    <row r="361" spans="8:14" x14ac:dyDescent="0.25">
      <c r="H361" t="s">
        <v>463</v>
      </c>
      <c r="I361" t="s">
        <v>97</v>
      </c>
      <c r="J361" t="s">
        <v>397</v>
      </c>
      <c r="K361" t="s">
        <v>98</v>
      </c>
      <c r="M361" s="1"/>
    </row>
    <row r="362" spans="8:14" x14ac:dyDescent="0.25">
      <c r="H362" t="s">
        <v>464</v>
      </c>
      <c r="I362" t="s">
        <v>381</v>
      </c>
      <c r="J362" t="s">
        <v>381</v>
      </c>
      <c r="K362" t="s">
        <v>381</v>
      </c>
      <c r="L362" t="s">
        <v>381</v>
      </c>
      <c r="M362" s="1" t="s">
        <v>381</v>
      </c>
      <c r="N362" t="s">
        <v>381</v>
      </c>
    </row>
    <row r="363" spans="8:14" x14ac:dyDescent="0.25">
      <c r="H363" t="s">
        <v>465</v>
      </c>
      <c r="I363" t="s">
        <v>159</v>
      </c>
      <c r="J363" t="s">
        <v>397</v>
      </c>
      <c r="K363" t="s">
        <v>160</v>
      </c>
      <c r="M363" s="1"/>
    </row>
    <row r="364" spans="8:14" x14ac:dyDescent="0.25">
      <c r="H364" t="s">
        <v>466</v>
      </c>
      <c r="I364" t="s">
        <v>246</v>
      </c>
      <c r="J364" t="s">
        <v>397</v>
      </c>
      <c r="K364" t="s">
        <v>160</v>
      </c>
      <c r="M364" s="1"/>
    </row>
    <row r="365" spans="8:14" x14ac:dyDescent="0.25">
      <c r="H365" t="s">
        <v>467</v>
      </c>
      <c r="I365" t="s">
        <v>381</v>
      </c>
      <c r="J365" t="s">
        <v>381</v>
      </c>
      <c r="K365" t="s">
        <v>381</v>
      </c>
      <c r="L365" t="s">
        <v>381</v>
      </c>
      <c r="M365" s="1" t="s">
        <v>381</v>
      </c>
      <c r="N365" t="s">
        <v>381</v>
      </c>
    </row>
    <row r="366" spans="8:14" x14ac:dyDescent="0.25">
      <c r="H366" t="s">
        <v>468</v>
      </c>
      <c r="I366" t="s">
        <v>300</v>
      </c>
      <c r="J366" t="s">
        <v>13</v>
      </c>
      <c r="K366" t="s">
        <v>98</v>
      </c>
      <c r="M366" s="1"/>
    </row>
    <row r="367" spans="8:14" x14ac:dyDescent="0.25">
      <c r="H367" t="s">
        <v>469</v>
      </c>
      <c r="I367" t="s">
        <v>381</v>
      </c>
      <c r="J367" t="s">
        <v>381</v>
      </c>
      <c r="K367" t="s">
        <v>381</v>
      </c>
      <c r="L367" t="s">
        <v>381</v>
      </c>
      <c r="M367" s="1" t="s">
        <v>381</v>
      </c>
      <c r="N367" t="s">
        <v>381</v>
      </c>
    </row>
    <row r="368" spans="8:14" x14ac:dyDescent="0.25">
      <c r="H368" t="s">
        <v>470</v>
      </c>
      <c r="I368" t="s">
        <v>300</v>
      </c>
      <c r="J368" t="s">
        <v>397</v>
      </c>
      <c r="K368" t="s">
        <v>98</v>
      </c>
      <c r="M368" s="1"/>
    </row>
    <row r="369" spans="8:14" x14ac:dyDescent="0.25">
      <c r="H369" t="s">
        <v>471</v>
      </c>
      <c r="I369" t="s">
        <v>381</v>
      </c>
      <c r="J369" t="s">
        <v>381</v>
      </c>
      <c r="K369" t="s">
        <v>381</v>
      </c>
      <c r="L369" t="s">
        <v>381</v>
      </c>
      <c r="M369" s="1" t="s">
        <v>381</v>
      </c>
      <c r="N369" t="s">
        <v>381</v>
      </c>
    </row>
    <row r="370" spans="8:14" x14ac:dyDescent="0.25">
      <c r="H370" t="s">
        <v>472</v>
      </c>
      <c r="I370" t="s">
        <v>381</v>
      </c>
      <c r="J370" t="s">
        <v>381</v>
      </c>
      <c r="K370" t="s">
        <v>381</v>
      </c>
      <c r="L370" t="s">
        <v>381</v>
      </c>
      <c r="M370" s="1" t="s">
        <v>381</v>
      </c>
      <c r="N370" t="s">
        <v>381</v>
      </c>
    </row>
    <row r="371" spans="8:14" x14ac:dyDescent="0.25">
      <c r="H371" t="s">
        <v>473</v>
      </c>
      <c r="I371" t="s">
        <v>381</v>
      </c>
      <c r="J371" t="s">
        <v>381</v>
      </c>
      <c r="K371" t="s">
        <v>381</v>
      </c>
      <c r="L371" t="s">
        <v>381</v>
      </c>
      <c r="M371" s="1" t="s">
        <v>381</v>
      </c>
      <c r="N371" t="s">
        <v>381</v>
      </c>
    </row>
    <row r="372" spans="8:14" x14ac:dyDescent="0.25">
      <c r="H372" t="s">
        <v>474</v>
      </c>
      <c r="I372" t="s">
        <v>381</v>
      </c>
      <c r="J372" t="s">
        <v>381</v>
      </c>
      <c r="K372" t="s">
        <v>381</v>
      </c>
      <c r="L372" t="s">
        <v>381</v>
      </c>
      <c r="M372" s="1" t="s">
        <v>381</v>
      </c>
      <c r="N372" t="s">
        <v>381</v>
      </c>
    </row>
    <row r="373" spans="8:14" x14ac:dyDescent="0.25">
      <c r="H373" t="s">
        <v>475</v>
      </c>
      <c r="I373" t="s">
        <v>300</v>
      </c>
      <c r="J373" t="s">
        <v>45</v>
      </c>
      <c r="K373" t="s">
        <v>98</v>
      </c>
      <c r="M373" s="1"/>
    </row>
    <row r="374" spans="8:14" x14ac:dyDescent="0.25">
      <c r="H374" t="s">
        <v>476</v>
      </c>
      <c r="I374" t="s">
        <v>300</v>
      </c>
      <c r="J374" t="s">
        <v>13</v>
      </c>
      <c r="K374" t="s">
        <v>98</v>
      </c>
      <c r="M374" s="1"/>
    </row>
    <row r="375" spans="8:14" x14ac:dyDescent="0.25">
      <c r="H375" t="s">
        <v>477</v>
      </c>
      <c r="I375" t="s">
        <v>381</v>
      </c>
      <c r="J375" t="s">
        <v>381</v>
      </c>
      <c r="K375" t="s">
        <v>381</v>
      </c>
      <c r="L375" t="s">
        <v>381</v>
      </c>
      <c r="M375" s="1" t="s">
        <v>381</v>
      </c>
      <c r="N375" t="s">
        <v>381</v>
      </c>
    </row>
    <row r="376" spans="8:14" x14ac:dyDescent="0.25">
      <c r="H376" t="s">
        <v>478</v>
      </c>
      <c r="I376" t="s">
        <v>381</v>
      </c>
      <c r="J376" t="s">
        <v>381</v>
      </c>
      <c r="K376" t="s">
        <v>381</v>
      </c>
      <c r="L376" t="s">
        <v>381</v>
      </c>
      <c r="M376" s="1" t="s">
        <v>381</v>
      </c>
      <c r="N376" t="s">
        <v>381</v>
      </c>
    </row>
    <row r="377" spans="8:14" x14ac:dyDescent="0.25">
      <c r="H377" t="s">
        <v>479</v>
      </c>
      <c r="I377" t="s">
        <v>480</v>
      </c>
      <c r="J377" t="s">
        <v>397</v>
      </c>
      <c r="K377" t="s">
        <v>14</v>
      </c>
      <c r="M377" s="1"/>
    </row>
    <row r="378" spans="8:14" x14ac:dyDescent="0.25">
      <c r="H378" t="s">
        <v>481</v>
      </c>
      <c r="I378" t="s">
        <v>480</v>
      </c>
      <c r="J378" t="s">
        <v>18</v>
      </c>
      <c r="K378" t="s">
        <v>14</v>
      </c>
      <c r="M378" s="1"/>
    </row>
    <row r="379" spans="8:14" x14ac:dyDescent="0.25">
      <c r="H379" t="s">
        <v>482</v>
      </c>
      <c r="I379" t="s">
        <v>480</v>
      </c>
      <c r="J379" t="s">
        <v>13</v>
      </c>
      <c r="K379" t="s">
        <v>14</v>
      </c>
      <c r="M379" s="1"/>
    </row>
    <row r="380" spans="8:14" x14ac:dyDescent="0.25">
      <c r="H380" t="s">
        <v>483</v>
      </c>
      <c r="I380" t="s">
        <v>381</v>
      </c>
      <c r="J380" t="s">
        <v>381</v>
      </c>
      <c r="K380" t="s">
        <v>381</v>
      </c>
      <c r="L380" t="s">
        <v>381</v>
      </c>
      <c r="M380" s="1" t="s">
        <v>381</v>
      </c>
      <c r="N380" t="s">
        <v>381</v>
      </c>
    </row>
    <row r="381" spans="8:14" x14ac:dyDescent="0.25">
      <c r="H381" t="s">
        <v>484</v>
      </c>
      <c r="I381" t="s">
        <v>480</v>
      </c>
      <c r="J381" t="s">
        <v>397</v>
      </c>
      <c r="K381" t="s">
        <v>14</v>
      </c>
      <c r="M381" s="1"/>
    </row>
    <row r="382" spans="8:14" x14ac:dyDescent="0.25">
      <c r="H382" t="s">
        <v>485</v>
      </c>
      <c r="I382" t="s">
        <v>381</v>
      </c>
      <c r="J382" t="s">
        <v>381</v>
      </c>
      <c r="K382" t="s">
        <v>381</v>
      </c>
      <c r="L382" t="s">
        <v>381</v>
      </c>
      <c r="M382" s="1" t="s">
        <v>381</v>
      </c>
      <c r="N382" t="s">
        <v>381</v>
      </c>
    </row>
    <row r="383" spans="8:14" x14ac:dyDescent="0.25">
      <c r="H383" t="s">
        <v>486</v>
      </c>
      <c r="I383" t="s">
        <v>381</v>
      </c>
      <c r="J383" t="s">
        <v>381</v>
      </c>
      <c r="K383" t="s">
        <v>381</v>
      </c>
      <c r="L383" t="s">
        <v>381</v>
      </c>
      <c r="M383" s="1" t="s">
        <v>381</v>
      </c>
      <c r="N383" t="s">
        <v>381</v>
      </c>
    </row>
    <row r="384" spans="8:14" x14ac:dyDescent="0.25">
      <c r="H384" t="s">
        <v>487</v>
      </c>
      <c r="I384" t="s">
        <v>381</v>
      </c>
      <c r="J384" t="s">
        <v>381</v>
      </c>
      <c r="K384" t="s">
        <v>381</v>
      </c>
      <c r="L384" t="s">
        <v>381</v>
      </c>
      <c r="M384" s="1" t="s">
        <v>381</v>
      </c>
      <c r="N384" t="s">
        <v>381</v>
      </c>
    </row>
    <row r="385" spans="8:14" x14ac:dyDescent="0.25">
      <c r="H385" t="s">
        <v>488</v>
      </c>
      <c r="I385" t="s">
        <v>381</v>
      </c>
      <c r="J385" t="s">
        <v>381</v>
      </c>
      <c r="K385" t="s">
        <v>381</v>
      </c>
      <c r="L385" t="s">
        <v>381</v>
      </c>
      <c r="M385" s="1" t="s">
        <v>381</v>
      </c>
      <c r="N385" t="s">
        <v>381</v>
      </c>
    </row>
    <row r="386" spans="8:14" x14ac:dyDescent="0.25">
      <c r="H386" t="s">
        <v>489</v>
      </c>
      <c r="I386" t="s">
        <v>381</v>
      </c>
      <c r="J386" t="s">
        <v>381</v>
      </c>
      <c r="K386" t="s">
        <v>381</v>
      </c>
      <c r="L386" t="s">
        <v>381</v>
      </c>
      <c r="M386" s="1" t="s">
        <v>381</v>
      </c>
      <c r="N386" t="s">
        <v>381</v>
      </c>
    </row>
    <row r="387" spans="8:14" x14ac:dyDescent="0.25">
      <c r="H387" t="s">
        <v>490</v>
      </c>
      <c r="I387" t="s">
        <v>480</v>
      </c>
      <c r="J387" t="s">
        <v>397</v>
      </c>
      <c r="K387" t="s">
        <v>14</v>
      </c>
      <c r="M387" s="1"/>
    </row>
    <row r="388" spans="8:14" x14ac:dyDescent="0.25">
      <c r="H388" t="s">
        <v>491</v>
      </c>
      <c r="I388" t="s">
        <v>480</v>
      </c>
      <c r="J388" t="s">
        <v>45</v>
      </c>
      <c r="K388" t="s">
        <v>14</v>
      </c>
      <c r="M388" s="1"/>
    </row>
    <row r="389" spans="8:14" x14ac:dyDescent="0.25">
      <c r="H389" t="s">
        <v>492</v>
      </c>
      <c r="I389" t="s">
        <v>381</v>
      </c>
      <c r="J389" t="s">
        <v>381</v>
      </c>
      <c r="K389" t="s">
        <v>381</v>
      </c>
      <c r="L389" t="s">
        <v>381</v>
      </c>
      <c r="M389" s="1" t="s">
        <v>381</v>
      </c>
      <c r="N389" t="s">
        <v>381</v>
      </c>
    </row>
    <row r="390" spans="8:14" x14ac:dyDescent="0.25">
      <c r="H390" t="s">
        <v>493</v>
      </c>
      <c r="I390" t="s">
        <v>381</v>
      </c>
      <c r="J390" t="s">
        <v>381</v>
      </c>
      <c r="K390" t="s">
        <v>381</v>
      </c>
      <c r="L390" t="s">
        <v>381</v>
      </c>
      <c r="M390" s="1" t="s">
        <v>381</v>
      </c>
      <c r="N390" t="s">
        <v>381</v>
      </c>
    </row>
    <row r="391" spans="8:14" x14ac:dyDescent="0.25">
      <c r="H391" t="s">
        <v>494</v>
      </c>
      <c r="I391" t="s">
        <v>381</v>
      </c>
      <c r="J391" t="s">
        <v>381</v>
      </c>
      <c r="K391" t="s">
        <v>381</v>
      </c>
      <c r="L391" t="s">
        <v>381</v>
      </c>
      <c r="M391" s="1" t="s">
        <v>381</v>
      </c>
      <c r="N391" t="s">
        <v>381</v>
      </c>
    </row>
    <row r="392" spans="8:14" x14ac:dyDescent="0.25">
      <c r="H392" t="s">
        <v>495</v>
      </c>
      <c r="I392" t="s">
        <v>381</v>
      </c>
      <c r="J392" t="s">
        <v>381</v>
      </c>
      <c r="K392" t="s">
        <v>381</v>
      </c>
      <c r="L392" t="s">
        <v>381</v>
      </c>
      <c r="M392" s="1" t="s">
        <v>381</v>
      </c>
      <c r="N392" t="s">
        <v>381</v>
      </c>
    </row>
    <row r="393" spans="8:14" x14ac:dyDescent="0.25">
      <c r="H393" t="s">
        <v>496</v>
      </c>
      <c r="I393" t="s">
        <v>381</v>
      </c>
      <c r="J393" t="s">
        <v>381</v>
      </c>
      <c r="K393" t="s">
        <v>381</v>
      </c>
      <c r="L393" t="s">
        <v>381</v>
      </c>
      <c r="M393" s="1" t="s">
        <v>381</v>
      </c>
      <c r="N393" t="s">
        <v>381</v>
      </c>
    </row>
    <row r="394" spans="8:14" x14ac:dyDescent="0.25">
      <c r="H394" t="s">
        <v>497</v>
      </c>
      <c r="I394" t="s">
        <v>498</v>
      </c>
      <c r="J394" t="s">
        <v>18</v>
      </c>
      <c r="K394" t="s">
        <v>14</v>
      </c>
      <c r="M394" s="1"/>
    </row>
    <row r="395" spans="8:14" x14ac:dyDescent="0.25">
      <c r="H395" t="s">
        <v>499</v>
      </c>
      <c r="I395" t="s">
        <v>498</v>
      </c>
      <c r="J395" t="s">
        <v>919</v>
      </c>
      <c r="K395" t="s">
        <v>14</v>
      </c>
      <c r="M395" s="1"/>
    </row>
    <row r="396" spans="8:14" x14ac:dyDescent="0.25">
      <c r="H396" t="s">
        <v>500</v>
      </c>
      <c r="I396" t="s">
        <v>498</v>
      </c>
      <c r="J396" t="s">
        <v>919</v>
      </c>
      <c r="K396" t="s">
        <v>14</v>
      </c>
      <c r="M396" s="1"/>
    </row>
    <row r="397" spans="8:14" x14ac:dyDescent="0.25">
      <c r="H397" t="s">
        <v>501</v>
      </c>
      <c r="I397" t="s">
        <v>498</v>
      </c>
      <c r="J397" t="s">
        <v>397</v>
      </c>
      <c r="K397" t="s">
        <v>14</v>
      </c>
      <c r="M397" s="1"/>
    </row>
    <row r="398" spans="8:14" x14ac:dyDescent="0.25">
      <c r="H398" t="s">
        <v>502</v>
      </c>
      <c r="I398" t="s">
        <v>498</v>
      </c>
      <c r="J398" t="s">
        <v>18</v>
      </c>
      <c r="K398" t="s">
        <v>14</v>
      </c>
      <c r="M398" s="1"/>
    </row>
    <row r="399" spans="8:14" x14ac:dyDescent="0.25">
      <c r="H399" t="s">
        <v>503</v>
      </c>
      <c r="I399" t="s">
        <v>381</v>
      </c>
      <c r="J399" t="s">
        <v>381</v>
      </c>
      <c r="K399" t="s">
        <v>381</v>
      </c>
      <c r="L399" t="s">
        <v>381</v>
      </c>
      <c r="M399" s="1" t="s">
        <v>381</v>
      </c>
      <c r="N399" t="s">
        <v>381</v>
      </c>
    </row>
    <row r="400" spans="8:14" x14ac:dyDescent="0.25">
      <c r="H400" t="s">
        <v>504</v>
      </c>
      <c r="I400" t="s">
        <v>505</v>
      </c>
      <c r="J400" t="s">
        <v>18</v>
      </c>
      <c r="K400" t="s">
        <v>506</v>
      </c>
      <c r="M400" s="1"/>
    </row>
    <row r="401" spans="8:14" x14ac:dyDescent="0.25">
      <c r="H401" t="s">
        <v>507</v>
      </c>
      <c r="I401" t="s">
        <v>505</v>
      </c>
      <c r="J401" t="s">
        <v>18</v>
      </c>
      <c r="K401" t="s">
        <v>506</v>
      </c>
      <c r="L401" t="s">
        <v>381</v>
      </c>
      <c r="M401" s="1" t="s">
        <v>381</v>
      </c>
      <c r="N401" t="s">
        <v>381</v>
      </c>
    </row>
    <row r="402" spans="8:14" x14ac:dyDescent="0.25">
      <c r="H402" t="s">
        <v>508</v>
      </c>
      <c r="I402" t="s">
        <v>505</v>
      </c>
      <c r="J402" t="s">
        <v>18</v>
      </c>
      <c r="K402" t="s">
        <v>506</v>
      </c>
      <c r="L402" t="s">
        <v>381</v>
      </c>
      <c r="M402" s="1" t="s">
        <v>381</v>
      </c>
      <c r="N402" t="s">
        <v>381</v>
      </c>
    </row>
    <row r="403" spans="8:14" x14ac:dyDescent="0.25">
      <c r="H403" t="s">
        <v>509</v>
      </c>
      <c r="I403" t="s">
        <v>505</v>
      </c>
      <c r="J403" t="s">
        <v>18</v>
      </c>
      <c r="K403" t="s">
        <v>506</v>
      </c>
      <c r="L403" t="s">
        <v>381</v>
      </c>
      <c r="M403" s="1" t="s">
        <v>381</v>
      </c>
      <c r="N403" t="s">
        <v>381</v>
      </c>
    </row>
    <row r="404" spans="8:14" x14ac:dyDescent="0.25">
      <c r="H404" t="s">
        <v>510</v>
      </c>
      <c r="I404" t="s">
        <v>505</v>
      </c>
      <c r="J404" t="s">
        <v>18</v>
      </c>
      <c r="K404" t="s">
        <v>506</v>
      </c>
      <c r="M404" s="1"/>
    </row>
    <row r="405" spans="8:14" x14ac:dyDescent="0.25">
      <c r="H405" t="s">
        <v>511</v>
      </c>
      <c r="I405" t="s">
        <v>505</v>
      </c>
      <c r="J405" t="s">
        <v>18</v>
      </c>
      <c r="K405" t="s">
        <v>506</v>
      </c>
      <c r="M405" s="1"/>
    </row>
    <row r="406" spans="8:14" x14ac:dyDescent="0.25">
      <c r="H406" t="s">
        <v>512</v>
      </c>
      <c r="I406" t="s">
        <v>505</v>
      </c>
      <c r="J406" t="s">
        <v>18</v>
      </c>
      <c r="K406" t="s">
        <v>506</v>
      </c>
      <c r="L406" t="s">
        <v>381</v>
      </c>
      <c r="M406" s="1" t="s">
        <v>381</v>
      </c>
      <c r="N406" t="s">
        <v>381</v>
      </c>
    </row>
    <row r="407" spans="8:14" x14ac:dyDescent="0.25">
      <c r="H407" t="s">
        <v>513</v>
      </c>
      <c r="I407" t="s">
        <v>505</v>
      </c>
      <c r="J407" t="s">
        <v>18</v>
      </c>
      <c r="K407" t="s">
        <v>506</v>
      </c>
      <c r="L407" t="s">
        <v>381</v>
      </c>
      <c r="M407" s="1" t="s">
        <v>381</v>
      </c>
      <c r="N407" t="s">
        <v>381</v>
      </c>
    </row>
    <row r="408" spans="8:14" x14ac:dyDescent="0.25">
      <c r="H408" t="s">
        <v>514</v>
      </c>
      <c r="I408" t="s">
        <v>505</v>
      </c>
      <c r="J408" t="s">
        <v>18</v>
      </c>
      <c r="K408" t="s">
        <v>506</v>
      </c>
      <c r="L408" t="s">
        <v>381</v>
      </c>
      <c r="M408" s="1" t="s">
        <v>381</v>
      </c>
      <c r="N408" t="s">
        <v>381</v>
      </c>
    </row>
    <row r="409" spans="8:14" x14ac:dyDescent="0.25">
      <c r="H409" t="s">
        <v>515</v>
      </c>
      <c r="I409" t="s">
        <v>505</v>
      </c>
      <c r="J409" t="s">
        <v>18</v>
      </c>
      <c r="K409" t="s">
        <v>506</v>
      </c>
      <c r="M409" s="1"/>
    </row>
    <row r="410" spans="8:14" x14ac:dyDescent="0.25">
      <c r="H410" t="s">
        <v>516</v>
      </c>
      <c r="I410" t="s">
        <v>505</v>
      </c>
      <c r="J410" t="s">
        <v>18</v>
      </c>
      <c r="K410" t="s">
        <v>506</v>
      </c>
      <c r="M410" s="1"/>
    </row>
    <row r="411" spans="8:14" x14ac:dyDescent="0.25">
      <c r="H411" t="s">
        <v>517</v>
      </c>
      <c r="I411" t="s">
        <v>505</v>
      </c>
      <c r="J411" t="s">
        <v>18</v>
      </c>
      <c r="K411" t="s">
        <v>506</v>
      </c>
      <c r="L411" t="s">
        <v>381</v>
      </c>
      <c r="M411" s="1" t="s">
        <v>381</v>
      </c>
      <c r="N411" t="s">
        <v>381</v>
      </c>
    </row>
    <row r="412" spans="8:14" x14ac:dyDescent="0.25">
      <c r="H412" t="s">
        <v>518</v>
      </c>
      <c r="I412" t="s">
        <v>505</v>
      </c>
      <c r="J412" t="s">
        <v>18</v>
      </c>
      <c r="K412" t="s">
        <v>506</v>
      </c>
      <c r="L412" t="s">
        <v>381</v>
      </c>
      <c r="M412" s="1" t="s">
        <v>381</v>
      </c>
      <c r="N412" t="s">
        <v>381</v>
      </c>
    </row>
    <row r="413" spans="8:14" x14ac:dyDescent="0.25">
      <c r="H413" t="s">
        <v>519</v>
      </c>
      <c r="I413" t="s">
        <v>505</v>
      </c>
      <c r="J413" t="s">
        <v>18</v>
      </c>
      <c r="K413" t="s">
        <v>506</v>
      </c>
      <c r="L413" t="s">
        <v>381</v>
      </c>
      <c r="M413" s="1" t="s">
        <v>381</v>
      </c>
      <c r="N413" t="s">
        <v>381</v>
      </c>
    </row>
    <row r="414" spans="8:14" x14ac:dyDescent="0.25">
      <c r="H414" t="s">
        <v>520</v>
      </c>
      <c r="I414" t="s">
        <v>505</v>
      </c>
      <c r="J414" t="s">
        <v>18</v>
      </c>
      <c r="K414" t="s">
        <v>506</v>
      </c>
      <c r="L414" t="s">
        <v>381</v>
      </c>
      <c r="M414" s="1" t="s">
        <v>381</v>
      </c>
      <c r="N414" t="s">
        <v>381</v>
      </c>
    </row>
    <row r="415" spans="8:14" x14ac:dyDescent="0.25">
      <c r="H415" t="s">
        <v>521</v>
      </c>
      <c r="I415" t="s">
        <v>505</v>
      </c>
      <c r="J415" t="s">
        <v>18</v>
      </c>
      <c r="K415" t="s">
        <v>506</v>
      </c>
      <c r="L415" t="s">
        <v>381</v>
      </c>
      <c r="M415" s="1" t="s">
        <v>381</v>
      </c>
      <c r="N415" t="s">
        <v>381</v>
      </c>
    </row>
    <row r="416" spans="8:14" x14ac:dyDescent="0.25">
      <c r="H416" t="s">
        <v>522</v>
      </c>
      <c r="I416" t="s">
        <v>505</v>
      </c>
      <c r="J416" t="s">
        <v>18</v>
      </c>
      <c r="K416" t="s">
        <v>506</v>
      </c>
      <c r="L416" t="s">
        <v>381</v>
      </c>
      <c r="M416" s="1" t="s">
        <v>381</v>
      </c>
      <c r="N416" t="s">
        <v>381</v>
      </c>
    </row>
    <row r="417" spans="8:14" x14ac:dyDescent="0.25">
      <c r="H417" t="s">
        <v>523</v>
      </c>
      <c r="I417" t="s">
        <v>505</v>
      </c>
      <c r="J417" t="s">
        <v>18</v>
      </c>
      <c r="K417" t="s">
        <v>506</v>
      </c>
      <c r="L417" t="s">
        <v>381</v>
      </c>
      <c r="M417" s="1" t="s">
        <v>381</v>
      </c>
      <c r="N417" t="s">
        <v>381</v>
      </c>
    </row>
    <row r="418" spans="8:14" x14ac:dyDescent="0.25">
      <c r="H418" t="s">
        <v>524</v>
      </c>
      <c r="I418" t="s">
        <v>505</v>
      </c>
      <c r="J418" t="s">
        <v>18</v>
      </c>
      <c r="K418" t="s">
        <v>506</v>
      </c>
      <c r="L418" t="s">
        <v>381</v>
      </c>
      <c r="M418" s="1" t="s">
        <v>381</v>
      </c>
      <c r="N418" t="s">
        <v>381</v>
      </c>
    </row>
    <row r="419" spans="8:14" x14ac:dyDescent="0.25">
      <c r="H419" t="s">
        <v>525</v>
      </c>
      <c r="I419" t="s">
        <v>505</v>
      </c>
      <c r="J419" t="s">
        <v>18</v>
      </c>
      <c r="K419" t="s">
        <v>506</v>
      </c>
      <c r="L419" t="s">
        <v>381</v>
      </c>
      <c r="M419" s="1" t="s">
        <v>381</v>
      </c>
      <c r="N419" t="s">
        <v>381</v>
      </c>
    </row>
    <row r="420" spans="8:14" x14ac:dyDescent="0.25">
      <c r="H420" t="s">
        <v>526</v>
      </c>
      <c r="I420" t="s">
        <v>505</v>
      </c>
      <c r="J420" t="s">
        <v>18</v>
      </c>
      <c r="K420" t="s">
        <v>506</v>
      </c>
      <c r="L420" t="s">
        <v>381</v>
      </c>
      <c r="M420" s="1" t="s">
        <v>381</v>
      </c>
      <c r="N420" t="s">
        <v>381</v>
      </c>
    </row>
    <row r="421" spans="8:14" x14ac:dyDescent="0.25">
      <c r="H421" t="s">
        <v>527</v>
      </c>
      <c r="I421" t="s">
        <v>505</v>
      </c>
      <c r="J421" t="s">
        <v>18</v>
      </c>
      <c r="K421" t="s">
        <v>506</v>
      </c>
      <c r="L421" t="s">
        <v>381</v>
      </c>
      <c r="M421" s="1" t="s">
        <v>381</v>
      </c>
      <c r="N421" t="s">
        <v>381</v>
      </c>
    </row>
    <row r="422" spans="8:14" x14ac:dyDescent="0.25">
      <c r="H422" t="s">
        <v>528</v>
      </c>
      <c r="I422" t="s">
        <v>505</v>
      </c>
      <c r="J422" t="s">
        <v>397</v>
      </c>
      <c r="K422" t="s">
        <v>506</v>
      </c>
      <c r="L422" t="s">
        <v>381</v>
      </c>
      <c r="M422" s="1" t="s">
        <v>381</v>
      </c>
      <c r="N422" t="s">
        <v>381</v>
      </c>
    </row>
    <row r="423" spans="8:14" x14ac:dyDescent="0.25">
      <c r="H423" t="s">
        <v>529</v>
      </c>
      <c r="I423" t="s">
        <v>505</v>
      </c>
      <c r="J423" t="s">
        <v>18</v>
      </c>
      <c r="K423" t="s">
        <v>506</v>
      </c>
      <c r="L423" t="s">
        <v>381</v>
      </c>
      <c r="M423" s="1" t="s">
        <v>381</v>
      </c>
      <c r="N423" t="s">
        <v>381</v>
      </c>
    </row>
    <row r="424" spans="8:14" x14ac:dyDescent="0.25">
      <c r="H424" t="s">
        <v>530</v>
      </c>
      <c r="I424" t="s">
        <v>505</v>
      </c>
      <c r="J424" t="s">
        <v>18</v>
      </c>
      <c r="K424" t="s">
        <v>506</v>
      </c>
      <c r="L424" t="s">
        <v>381</v>
      </c>
      <c r="M424" s="1" t="s">
        <v>381</v>
      </c>
      <c r="N424" t="s">
        <v>381</v>
      </c>
    </row>
    <row r="425" spans="8:14" x14ac:dyDescent="0.25">
      <c r="H425" t="s">
        <v>531</v>
      </c>
      <c r="I425" t="s">
        <v>505</v>
      </c>
      <c r="J425" t="s">
        <v>18</v>
      </c>
      <c r="K425" t="s">
        <v>506</v>
      </c>
      <c r="L425" t="s">
        <v>381</v>
      </c>
      <c r="M425" s="1" t="s">
        <v>381</v>
      </c>
      <c r="N425" t="s">
        <v>381</v>
      </c>
    </row>
    <row r="426" spans="8:14" x14ac:dyDescent="0.25">
      <c r="H426" t="s">
        <v>532</v>
      </c>
      <c r="I426" t="s">
        <v>505</v>
      </c>
      <c r="J426" t="s">
        <v>18</v>
      </c>
      <c r="K426" t="s">
        <v>506</v>
      </c>
      <c r="L426" t="s">
        <v>381</v>
      </c>
      <c r="M426" s="1" t="s">
        <v>381</v>
      </c>
      <c r="N426" t="s">
        <v>381</v>
      </c>
    </row>
    <row r="427" spans="8:14" x14ac:dyDescent="0.25">
      <c r="H427" t="s">
        <v>533</v>
      </c>
      <c r="I427" t="s">
        <v>505</v>
      </c>
      <c r="J427" t="s">
        <v>18</v>
      </c>
      <c r="K427" t="s">
        <v>506</v>
      </c>
      <c r="L427" t="s">
        <v>381</v>
      </c>
      <c r="M427" s="1" t="s">
        <v>381</v>
      </c>
      <c r="N427" t="s">
        <v>381</v>
      </c>
    </row>
    <row r="428" spans="8:14" x14ac:dyDescent="0.25">
      <c r="H428" t="s">
        <v>534</v>
      </c>
      <c r="I428" t="s">
        <v>505</v>
      </c>
      <c r="J428" t="s">
        <v>18</v>
      </c>
      <c r="K428" t="s">
        <v>506</v>
      </c>
      <c r="M428" s="1"/>
    </row>
    <row r="429" spans="8:14" x14ac:dyDescent="0.25">
      <c r="H429" t="s">
        <v>535</v>
      </c>
      <c r="I429" t="s">
        <v>505</v>
      </c>
      <c r="J429" t="s">
        <v>18</v>
      </c>
      <c r="K429" t="s">
        <v>506</v>
      </c>
      <c r="L429" t="s">
        <v>381</v>
      </c>
      <c r="M429" s="1" t="s">
        <v>381</v>
      </c>
      <c r="N429" t="s">
        <v>381</v>
      </c>
    </row>
    <row r="430" spans="8:14" x14ac:dyDescent="0.25">
      <c r="H430" t="s">
        <v>536</v>
      </c>
      <c r="I430" t="s">
        <v>505</v>
      </c>
      <c r="J430" t="s">
        <v>18</v>
      </c>
      <c r="K430" t="s">
        <v>506</v>
      </c>
      <c r="L430" t="s">
        <v>381</v>
      </c>
      <c r="M430" s="1" t="s">
        <v>381</v>
      </c>
      <c r="N430" t="s">
        <v>381</v>
      </c>
    </row>
    <row r="431" spans="8:14" x14ac:dyDescent="0.25">
      <c r="H431" t="s">
        <v>537</v>
      </c>
      <c r="I431" t="s">
        <v>505</v>
      </c>
      <c r="J431" t="s">
        <v>18</v>
      </c>
      <c r="K431" t="s">
        <v>506</v>
      </c>
      <c r="L431" t="s">
        <v>381</v>
      </c>
      <c r="M431" s="1" t="s">
        <v>381</v>
      </c>
      <c r="N431" t="s">
        <v>381</v>
      </c>
    </row>
    <row r="432" spans="8:14" x14ac:dyDescent="0.25">
      <c r="H432" t="s">
        <v>538</v>
      </c>
      <c r="I432" t="s">
        <v>505</v>
      </c>
      <c r="J432" t="s">
        <v>18</v>
      </c>
      <c r="K432" t="s">
        <v>506</v>
      </c>
      <c r="L432" t="s">
        <v>381</v>
      </c>
      <c r="M432" s="1" t="s">
        <v>381</v>
      </c>
      <c r="N432" t="s">
        <v>381</v>
      </c>
    </row>
    <row r="433" spans="8:14" x14ac:dyDescent="0.25">
      <c r="H433" t="s">
        <v>539</v>
      </c>
      <c r="I433" t="s">
        <v>505</v>
      </c>
      <c r="J433" t="s">
        <v>18</v>
      </c>
      <c r="K433" t="s">
        <v>506</v>
      </c>
      <c r="L433" t="s">
        <v>381</v>
      </c>
      <c r="M433" s="1" t="s">
        <v>381</v>
      </c>
      <c r="N433" t="s">
        <v>381</v>
      </c>
    </row>
    <row r="434" spans="8:14" x14ac:dyDescent="0.25">
      <c r="H434" t="s">
        <v>540</v>
      </c>
      <c r="I434" t="s">
        <v>505</v>
      </c>
      <c r="J434" t="s">
        <v>18</v>
      </c>
      <c r="K434" t="s">
        <v>506</v>
      </c>
      <c r="L434" t="s">
        <v>381</v>
      </c>
      <c r="M434" s="1" t="s">
        <v>381</v>
      </c>
      <c r="N434" t="s">
        <v>381</v>
      </c>
    </row>
    <row r="435" spans="8:14" x14ac:dyDescent="0.25">
      <c r="H435" t="s">
        <v>541</v>
      </c>
      <c r="I435" t="s">
        <v>505</v>
      </c>
      <c r="J435" t="s">
        <v>18</v>
      </c>
      <c r="K435" t="s">
        <v>506</v>
      </c>
      <c r="L435" t="s">
        <v>381</v>
      </c>
      <c r="M435" s="1" t="s">
        <v>381</v>
      </c>
      <c r="N435" t="s">
        <v>381</v>
      </c>
    </row>
    <row r="436" spans="8:14" x14ac:dyDescent="0.25">
      <c r="H436" t="s">
        <v>542</v>
      </c>
      <c r="I436" t="s">
        <v>505</v>
      </c>
      <c r="J436" t="s">
        <v>18</v>
      </c>
      <c r="K436" t="s">
        <v>506</v>
      </c>
      <c r="L436" t="s">
        <v>381</v>
      </c>
      <c r="M436" s="1" t="s">
        <v>381</v>
      </c>
      <c r="N436" t="s">
        <v>381</v>
      </c>
    </row>
    <row r="437" spans="8:14" x14ac:dyDescent="0.25">
      <c r="H437" t="s">
        <v>543</v>
      </c>
      <c r="I437" t="s">
        <v>505</v>
      </c>
      <c r="J437" t="s">
        <v>18</v>
      </c>
      <c r="K437" t="s">
        <v>506</v>
      </c>
      <c r="L437" t="s">
        <v>381</v>
      </c>
      <c r="M437" s="1" t="s">
        <v>381</v>
      </c>
      <c r="N437" t="s">
        <v>381</v>
      </c>
    </row>
    <row r="438" spans="8:14" x14ac:dyDescent="0.25">
      <c r="H438" t="s">
        <v>544</v>
      </c>
      <c r="I438" t="s">
        <v>51</v>
      </c>
      <c r="J438" t="s">
        <v>13</v>
      </c>
      <c r="K438" t="s">
        <v>32</v>
      </c>
      <c r="L438" t="s">
        <v>381</v>
      </c>
      <c r="M438" s="1" t="s">
        <v>381</v>
      </c>
      <c r="N438" t="s">
        <v>381</v>
      </c>
    </row>
    <row r="439" spans="8:14" x14ac:dyDescent="0.25">
      <c r="H439" t="s">
        <v>545</v>
      </c>
      <c r="I439" t="s">
        <v>51</v>
      </c>
      <c r="J439" t="s">
        <v>381</v>
      </c>
      <c r="K439" t="s">
        <v>32</v>
      </c>
      <c r="L439" t="s">
        <v>381</v>
      </c>
      <c r="M439" s="1" t="s">
        <v>381</v>
      </c>
      <c r="N439" t="s">
        <v>381</v>
      </c>
    </row>
    <row r="440" spans="8:14" x14ac:dyDescent="0.25">
      <c r="H440" t="s">
        <v>546</v>
      </c>
      <c r="I440" t="s">
        <v>51</v>
      </c>
      <c r="J440" t="s">
        <v>381</v>
      </c>
      <c r="K440" t="s">
        <v>32</v>
      </c>
      <c r="L440" t="s">
        <v>381</v>
      </c>
      <c r="M440" s="1" t="s">
        <v>381</v>
      </c>
      <c r="N440" t="s">
        <v>381</v>
      </c>
    </row>
    <row r="441" spans="8:14" x14ac:dyDescent="0.25">
      <c r="H441" t="s">
        <v>547</v>
      </c>
      <c r="I441" t="s">
        <v>51</v>
      </c>
      <c r="J441" t="s">
        <v>13</v>
      </c>
      <c r="K441" t="s">
        <v>32</v>
      </c>
      <c r="M441" s="1"/>
    </row>
    <row r="442" spans="8:14" x14ac:dyDescent="0.25">
      <c r="H442" t="s">
        <v>548</v>
      </c>
      <c r="I442" t="s">
        <v>51</v>
      </c>
      <c r="J442" t="s">
        <v>13</v>
      </c>
      <c r="K442" t="s">
        <v>32</v>
      </c>
      <c r="M442" s="1"/>
    </row>
    <row r="443" spans="8:14" x14ac:dyDescent="0.25">
      <c r="H443" t="s">
        <v>549</v>
      </c>
      <c r="I443" t="s">
        <v>51</v>
      </c>
      <c r="J443" t="s">
        <v>397</v>
      </c>
      <c r="K443" t="s">
        <v>32</v>
      </c>
      <c r="M443" s="1"/>
    </row>
    <row r="444" spans="8:14" x14ac:dyDescent="0.25">
      <c r="H444" t="s">
        <v>550</v>
      </c>
      <c r="I444" t="s">
        <v>51</v>
      </c>
      <c r="J444" t="s">
        <v>45</v>
      </c>
      <c r="K444" t="s">
        <v>32</v>
      </c>
      <c r="M444" s="1"/>
    </row>
    <row r="445" spans="8:14" x14ac:dyDescent="0.25">
      <c r="H445" t="s">
        <v>551</v>
      </c>
      <c r="I445" t="s">
        <v>552</v>
      </c>
      <c r="J445" t="s">
        <v>13</v>
      </c>
      <c r="K445" t="s">
        <v>160</v>
      </c>
      <c r="M445" s="1"/>
    </row>
    <row r="446" spans="8:14" x14ac:dyDescent="0.25">
      <c r="H446" t="s">
        <v>553</v>
      </c>
      <c r="I446" t="s">
        <v>552</v>
      </c>
      <c r="J446" t="s">
        <v>18</v>
      </c>
      <c r="K446" t="s">
        <v>160</v>
      </c>
      <c r="M446" s="1"/>
    </row>
    <row r="447" spans="8:14" x14ac:dyDescent="0.25">
      <c r="H447" t="s">
        <v>554</v>
      </c>
      <c r="I447" t="s">
        <v>381</v>
      </c>
      <c r="J447" t="s">
        <v>381</v>
      </c>
      <c r="K447" t="s">
        <v>381</v>
      </c>
      <c r="L447" t="s">
        <v>381</v>
      </c>
      <c r="M447" s="1" t="s">
        <v>381</v>
      </c>
      <c r="N447" t="s">
        <v>381</v>
      </c>
    </row>
    <row r="448" spans="8:14" x14ac:dyDescent="0.25">
      <c r="H448" t="s">
        <v>555</v>
      </c>
      <c r="I448" t="s">
        <v>381</v>
      </c>
      <c r="J448" t="s">
        <v>381</v>
      </c>
      <c r="K448" t="s">
        <v>381</v>
      </c>
      <c r="L448" t="s">
        <v>381</v>
      </c>
      <c r="M448" s="1" t="s">
        <v>381</v>
      </c>
      <c r="N448" t="s">
        <v>381</v>
      </c>
    </row>
    <row r="449" spans="8:14" x14ac:dyDescent="0.25">
      <c r="H449" t="s">
        <v>556</v>
      </c>
      <c r="I449" t="s">
        <v>381</v>
      </c>
      <c r="J449" t="s">
        <v>381</v>
      </c>
      <c r="K449" t="s">
        <v>381</v>
      </c>
      <c r="L449" t="s">
        <v>381</v>
      </c>
      <c r="M449" s="1" t="s">
        <v>381</v>
      </c>
      <c r="N449" t="s">
        <v>381</v>
      </c>
    </row>
    <row r="450" spans="8:14" x14ac:dyDescent="0.25">
      <c r="H450" t="s">
        <v>557</v>
      </c>
      <c r="I450" t="s">
        <v>381</v>
      </c>
      <c r="J450" t="s">
        <v>381</v>
      </c>
      <c r="K450" t="s">
        <v>381</v>
      </c>
      <c r="L450" t="s">
        <v>381</v>
      </c>
      <c r="M450" s="1" t="s">
        <v>381</v>
      </c>
      <c r="N450" t="s">
        <v>381</v>
      </c>
    </row>
    <row r="451" spans="8:14" x14ac:dyDescent="0.25">
      <c r="H451" t="s">
        <v>558</v>
      </c>
      <c r="I451" t="s">
        <v>381</v>
      </c>
      <c r="J451" t="s">
        <v>381</v>
      </c>
      <c r="K451" t="s">
        <v>381</v>
      </c>
      <c r="L451" t="s">
        <v>381</v>
      </c>
      <c r="M451" s="1" t="s">
        <v>381</v>
      </c>
      <c r="N451" t="s">
        <v>381</v>
      </c>
    </row>
    <row r="452" spans="8:14" x14ac:dyDescent="0.25">
      <c r="H452" t="s">
        <v>559</v>
      </c>
      <c r="I452" t="s">
        <v>381</v>
      </c>
      <c r="J452" t="s">
        <v>381</v>
      </c>
      <c r="K452" t="s">
        <v>381</v>
      </c>
      <c r="L452" t="s">
        <v>381</v>
      </c>
      <c r="M452" s="1" t="s">
        <v>381</v>
      </c>
      <c r="N452" t="s">
        <v>381</v>
      </c>
    </row>
    <row r="453" spans="8:14" x14ac:dyDescent="0.25">
      <c r="H453" t="s">
        <v>560</v>
      </c>
      <c r="I453" t="s">
        <v>381</v>
      </c>
      <c r="J453" t="s">
        <v>381</v>
      </c>
      <c r="K453" t="s">
        <v>381</v>
      </c>
      <c r="L453" t="s">
        <v>381</v>
      </c>
      <c r="M453" s="1" t="s">
        <v>381</v>
      </c>
      <c r="N453" t="s">
        <v>381</v>
      </c>
    </row>
    <row r="454" spans="8:14" x14ac:dyDescent="0.25">
      <c r="H454" t="s">
        <v>561</v>
      </c>
      <c r="I454" t="s">
        <v>381</v>
      </c>
      <c r="J454" t="s">
        <v>381</v>
      </c>
      <c r="K454" t="s">
        <v>381</v>
      </c>
      <c r="L454" t="s">
        <v>381</v>
      </c>
      <c r="M454" s="1" t="s">
        <v>381</v>
      </c>
      <c r="N454" t="s">
        <v>381</v>
      </c>
    </row>
    <row r="455" spans="8:14" x14ac:dyDescent="0.25">
      <c r="H455" t="s">
        <v>562</v>
      </c>
      <c r="I455" t="s">
        <v>381</v>
      </c>
      <c r="J455" t="s">
        <v>381</v>
      </c>
      <c r="K455" t="s">
        <v>381</v>
      </c>
      <c r="L455" t="s">
        <v>381</v>
      </c>
      <c r="M455" s="1" t="s">
        <v>381</v>
      </c>
      <c r="N455" t="s">
        <v>381</v>
      </c>
    </row>
    <row r="456" spans="8:14" x14ac:dyDescent="0.25">
      <c r="H456" t="s">
        <v>563</v>
      </c>
      <c r="I456" t="s">
        <v>381</v>
      </c>
      <c r="J456" t="s">
        <v>381</v>
      </c>
      <c r="K456" t="s">
        <v>381</v>
      </c>
      <c r="L456" t="s">
        <v>381</v>
      </c>
      <c r="M456" s="1" t="s">
        <v>381</v>
      </c>
      <c r="N456" t="s">
        <v>381</v>
      </c>
    </row>
    <row r="457" spans="8:14" x14ac:dyDescent="0.25">
      <c r="H457" t="s">
        <v>564</v>
      </c>
      <c r="I457" t="s">
        <v>565</v>
      </c>
      <c r="J457" t="s">
        <v>397</v>
      </c>
      <c r="K457" t="s">
        <v>160</v>
      </c>
      <c r="M457" s="1"/>
    </row>
    <row r="458" spans="8:14" x14ac:dyDescent="0.25">
      <c r="H458" t="s">
        <v>566</v>
      </c>
      <c r="I458" t="s">
        <v>381</v>
      </c>
      <c r="J458" t="s">
        <v>381</v>
      </c>
      <c r="K458" t="s">
        <v>381</v>
      </c>
      <c r="L458" t="s">
        <v>381</v>
      </c>
      <c r="M458" s="1" t="s">
        <v>381</v>
      </c>
      <c r="N458" t="s">
        <v>381</v>
      </c>
    </row>
    <row r="459" spans="8:14" x14ac:dyDescent="0.25">
      <c r="H459" t="s">
        <v>567</v>
      </c>
      <c r="I459" t="s">
        <v>381</v>
      </c>
      <c r="J459" t="s">
        <v>381</v>
      </c>
      <c r="K459" t="s">
        <v>381</v>
      </c>
      <c r="L459" t="s">
        <v>381</v>
      </c>
      <c r="M459" s="1" t="s">
        <v>381</v>
      </c>
      <c r="N459" t="s">
        <v>381</v>
      </c>
    </row>
    <row r="460" spans="8:14" x14ac:dyDescent="0.25">
      <c r="H460" t="s">
        <v>568</v>
      </c>
      <c r="I460" t="s">
        <v>381</v>
      </c>
      <c r="J460" t="s">
        <v>381</v>
      </c>
      <c r="K460" t="s">
        <v>381</v>
      </c>
      <c r="L460" t="s">
        <v>381</v>
      </c>
      <c r="M460" s="1" t="s">
        <v>381</v>
      </c>
      <c r="N460" t="s">
        <v>381</v>
      </c>
    </row>
    <row r="461" spans="8:14" x14ac:dyDescent="0.25">
      <c r="H461" t="s">
        <v>569</v>
      </c>
      <c r="I461" t="s">
        <v>381</v>
      </c>
      <c r="J461" t="s">
        <v>381</v>
      </c>
      <c r="K461" t="s">
        <v>381</v>
      </c>
      <c r="L461" t="s">
        <v>381</v>
      </c>
      <c r="M461" s="1" t="s">
        <v>381</v>
      </c>
      <c r="N461" t="s">
        <v>381</v>
      </c>
    </row>
    <row r="462" spans="8:14" x14ac:dyDescent="0.25">
      <c r="H462" t="s">
        <v>570</v>
      </c>
      <c r="I462" t="s">
        <v>381</v>
      </c>
      <c r="J462" t="s">
        <v>381</v>
      </c>
      <c r="K462" t="s">
        <v>381</v>
      </c>
      <c r="L462" t="s">
        <v>381</v>
      </c>
      <c r="M462" s="1" t="s">
        <v>381</v>
      </c>
      <c r="N462" t="s">
        <v>381</v>
      </c>
    </row>
    <row r="463" spans="8:14" x14ac:dyDescent="0.25">
      <c r="H463" t="s">
        <v>571</v>
      </c>
      <c r="I463" t="s">
        <v>381</v>
      </c>
      <c r="J463" t="s">
        <v>381</v>
      </c>
      <c r="K463" t="s">
        <v>381</v>
      </c>
      <c r="L463" t="s">
        <v>381</v>
      </c>
      <c r="M463" s="1" t="s">
        <v>381</v>
      </c>
      <c r="N463" t="s">
        <v>381</v>
      </c>
    </row>
    <row r="464" spans="8:14" x14ac:dyDescent="0.25">
      <c r="H464" t="s">
        <v>572</v>
      </c>
      <c r="I464" t="s">
        <v>381</v>
      </c>
      <c r="J464" t="s">
        <v>381</v>
      </c>
      <c r="K464" t="s">
        <v>381</v>
      </c>
      <c r="L464" t="s">
        <v>381</v>
      </c>
      <c r="M464" s="1" t="s">
        <v>381</v>
      </c>
      <c r="N464" t="s">
        <v>381</v>
      </c>
    </row>
    <row r="465" spans="8:14" x14ac:dyDescent="0.25">
      <c r="H465" t="s">
        <v>573</v>
      </c>
      <c r="I465" t="s">
        <v>381</v>
      </c>
      <c r="J465" t="s">
        <v>381</v>
      </c>
      <c r="K465" t="s">
        <v>381</v>
      </c>
      <c r="L465" t="s">
        <v>381</v>
      </c>
      <c r="M465" s="1" t="s">
        <v>381</v>
      </c>
      <c r="N465" t="s">
        <v>381</v>
      </c>
    </row>
    <row r="466" spans="8:14" x14ac:dyDescent="0.25">
      <c r="H466" t="s">
        <v>574</v>
      </c>
      <c r="I466" t="s">
        <v>381</v>
      </c>
      <c r="J466" t="s">
        <v>381</v>
      </c>
      <c r="K466" t="s">
        <v>381</v>
      </c>
      <c r="L466" t="s">
        <v>381</v>
      </c>
      <c r="M466" s="1" t="s">
        <v>381</v>
      </c>
      <c r="N466" t="s">
        <v>381</v>
      </c>
    </row>
    <row r="467" spans="8:14" x14ac:dyDescent="0.25">
      <c r="H467" t="s">
        <v>575</v>
      </c>
      <c r="I467" t="s">
        <v>305</v>
      </c>
      <c r="J467" t="s">
        <v>397</v>
      </c>
      <c r="K467" t="s">
        <v>98</v>
      </c>
      <c r="M467" s="1"/>
    </row>
    <row r="468" spans="8:14" x14ac:dyDescent="0.25">
      <c r="H468" t="s">
        <v>576</v>
      </c>
      <c r="I468" t="s">
        <v>381</v>
      </c>
      <c r="J468" t="s">
        <v>381</v>
      </c>
      <c r="K468" t="s">
        <v>381</v>
      </c>
      <c r="L468" t="s">
        <v>381</v>
      </c>
      <c r="M468" s="1" t="s">
        <v>381</v>
      </c>
      <c r="N468" t="s">
        <v>381</v>
      </c>
    </row>
    <row r="469" spans="8:14" x14ac:dyDescent="0.25">
      <c r="H469" t="s">
        <v>577</v>
      </c>
      <c r="I469" t="s">
        <v>381</v>
      </c>
      <c r="J469" t="s">
        <v>381</v>
      </c>
      <c r="K469" t="s">
        <v>381</v>
      </c>
      <c r="L469" t="s">
        <v>381</v>
      </c>
      <c r="M469" s="1" t="s">
        <v>381</v>
      </c>
      <c r="N469" t="s">
        <v>381</v>
      </c>
    </row>
    <row r="470" spans="8:14" x14ac:dyDescent="0.25">
      <c r="H470" t="s">
        <v>578</v>
      </c>
      <c r="I470" t="s">
        <v>381</v>
      </c>
      <c r="J470" t="s">
        <v>381</v>
      </c>
      <c r="K470" t="s">
        <v>381</v>
      </c>
      <c r="L470" t="s">
        <v>381</v>
      </c>
      <c r="M470" s="1" t="s">
        <v>381</v>
      </c>
      <c r="N470" t="s">
        <v>381</v>
      </c>
    </row>
    <row r="471" spans="8:14" x14ac:dyDescent="0.25">
      <c r="H471" t="s">
        <v>579</v>
      </c>
      <c r="I471" t="s">
        <v>381</v>
      </c>
      <c r="J471" t="s">
        <v>381</v>
      </c>
      <c r="K471" t="s">
        <v>381</v>
      </c>
      <c r="L471" t="s">
        <v>381</v>
      </c>
      <c r="M471" s="1" t="s">
        <v>381</v>
      </c>
      <c r="N471" t="s">
        <v>381</v>
      </c>
    </row>
    <row r="472" spans="8:14" x14ac:dyDescent="0.25">
      <c r="H472" t="s">
        <v>580</v>
      </c>
      <c r="I472" t="s">
        <v>381</v>
      </c>
      <c r="J472" t="s">
        <v>381</v>
      </c>
      <c r="K472" t="s">
        <v>381</v>
      </c>
      <c r="L472" t="s">
        <v>381</v>
      </c>
      <c r="M472" s="1" t="s">
        <v>381</v>
      </c>
      <c r="N472" t="s">
        <v>381</v>
      </c>
    </row>
    <row r="473" spans="8:14" x14ac:dyDescent="0.25">
      <c r="H473" t="s">
        <v>581</v>
      </c>
      <c r="I473" t="s">
        <v>381</v>
      </c>
      <c r="J473" t="s">
        <v>381</v>
      </c>
      <c r="K473" t="s">
        <v>381</v>
      </c>
      <c r="L473" t="s">
        <v>381</v>
      </c>
      <c r="M473" s="1" t="s">
        <v>381</v>
      </c>
      <c r="N473" t="s">
        <v>381</v>
      </c>
    </row>
    <row r="474" spans="8:14" x14ac:dyDescent="0.25">
      <c r="H474" t="s">
        <v>582</v>
      </c>
      <c r="I474" t="s">
        <v>583</v>
      </c>
      <c r="J474" t="s">
        <v>13</v>
      </c>
      <c r="K474" t="s">
        <v>14</v>
      </c>
      <c r="M474" s="1"/>
    </row>
    <row r="475" spans="8:14" x14ac:dyDescent="0.25">
      <c r="H475" t="s">
        <v>584</v>
      </c>
      <c r="I475" t="s">
        <v>381</v>
      </c>
      <c r="J475" t="s">
        <v>381</v>
      </c>
      <c r="K475" t="s">
        <v>381</v>
      </c>
      <c r="L475" t="s">
        <v>381</v>
      </c>
      <c r="M475" s="1" t="s">
        <v>381</v>
      </c>
      <c r="N475" t="s">
        <v>381</v>
      </c>
    </row>
    <row r="476" spans="8:14" x14ac:dyDescent="0.25">
      <c r="H476" t="s">
        <v>585</v>
      </c>
      <c r="I476" t="s">
        <v>583</v>
      </c>
      <c r="J476" t="s">
        <v>18</v>
      </c>
      <c r="K476" t="s">
        <v>14</v>
      </c>
      <c r="M476" s="1"/>
    </row>
    <row r="477" spans="8:14" x14ac:dyDescent="0.25">
      <c r="H477" t="s">
        <v>586</v>
      </c>
      <c r="I477" t="s">
        <v>583</v>
      </c>
      <c r="J477" t="s">
        <v>45</v>
      </c>
      <c r="K477" t="s">
        <v>14</v>
      </c>
      <c r="M477" s="1"/>
    </row>
    <row r="478" spans="8:14" x14ac:dyDescent="0.25">
      <c r="H478" t="s">
        <v>587</v>
      </c>
      <c r="I478" t="s">
        <v>583</v>
      </c>
      <c r="J478" t="s">
        <v>397</v>
      </c>
      <c r="K478" t="s">
        <v>14</v>
      </c>
      <c r="M478" s="1"/>
    </row>
    <row r="479" spans="8:14" x14ac:dyDescent="0.25">
      <c r="H479" t="s">
        <v>588</v>
      </c>
      <c r="I479" t="s">
        <v>381</v>
      </c>
      <c r="J479" t="s">
        <v>381</v>
      </c>
      <c r="K479" t="s">
        <v>381</v>
      </c>
      <c r="L479" t="s">
        <v>381</v>
      </c>
      <c r="M479" s="1" t="s">
        <v>381</v>
      </c>
      <c r="N479" t="s">
        <v>381</v>
      </c>
    </row>
    <row r="480" spans="8:14" x14ac:dyDescent="0.25">
      <c r="H480" t="s">
        <v>589</v>
      </c>
      <c r="I480" t="s">
        <v>381</v>
      </c>
      <c r="J480" t="s">
        <v>381</v>
      </c>
      <c r="K480" t="s">
        <v>381</v>
      </c>
      <c r="L480" t="s">
        <v>381</v>
      </c>
      <c r="M480" s="1" t="s">
        <v>381</v>
      </c>
      <c r="N480" t="s">
        <v>381</v>
      </c>
    </row>
    <row r="481" spans="8:14" x14ac:dyDescent="0.25">
      <c r="H481" t="s">
        <v>590</v>
      </c>
      <c r="I481" t="s">
        <v>381</v>
      </c>
      <c r="J481" t="s">
        <v>381</v>
      </c>
      <c r="K481" t="s">
        <v>381</v>
      </c>
      <c r="L481" t="s">
        <v>381</v>
      </c>
      <c r="M481" s="1" t="s">
        <v>381</v>
      </c>
      <c r="N481" t="s">
        <v>381</v>
      </c>
    </row>
    <row r="482" spans="8:14" x14ac:dyDescent="0.25">
      <c r="H482" t="s">
        <v>591</v>
      </c>
      <c r="I482" t="s">
        <v>381</v>
      </c>
      <c r="J482" t="s">
        <v>381</v>
      </c>
      <c r="K482" t="s">
        <v>381</v>
      </c>
      <c r="L482" t="s">
        <v>381</v>
      </c>
      <c r="M482" s="1" t="s">
        <v>381</v>
      </c>
      <c r="N482" t="s">
        <v>381</v>
      </c>
    </row>
    <row r="483" spans="8:14" x14ac:dyDescent="0.25">
      <c r="H483" t="s">
        <v>592</v>
      </c>
      <c r="I483" t="s">
        <v>505</v>
      </c>
      <c r="J483" t="s">
        <v>18</v>
      </c>
      <c r="K483" t="s">
        <v>506</v>
      </c>
      <c r="M483" s="1"/>
    </row>
    <row r="484" spans="8:14" x14ac:dyDescent="0.25">
      <c r="H484" t="s">
        <v>593</v>
      </c>
      <c r="I484" t="s">
        <v>381</v>
      </c>
      <c r="J484" t="s">
        <v>381</v>
      </c>
      <c r="K484" t="s">
        <v>381</v>
      </c>
      <c r="L484" t="s">
        <v>381</v>
      </c>
      <c r="M484" s="1" t="s">
        <v>381</v>
      </c>
      <c r="N484" t="s">
        <v>381</v>
      </c>
    </row>
    <row r="485" spans="8:14" x14ac:dyDescent="0.25">
      <c r="H485" t="s">
        <v>594</v>
      </c>
      <c r="I485" t="s">
        <v>381</v>
      </c>
      <c r="J485" t="s">
        <v>381</v>
      </c>
      <c r="K485" t="s">
        <v>381</v>
      </c>
      <c r="L485" t="s">
        <v>381</v>
      </c>
      <c r="M485" s="1" t="s">
        <v>381</v>
      </c>
      <c r="N485" t="s">
        <v>381</v>
      </c>
    </row>
    <row r="486" spans="8:14" x14ac:dyDescent="0.25">
      <c r="H486" t="s">
        <v>595</v>
      </c>
      <c r="I486" t="s">
        <v>565</v>
      </c>
      <c r="J486" t="s">
        <v>397</v>
      </c>
      <c r="K486" t="s">
        <v>160</v>
      </c>
      <c r="M486" s="1"/>
    </row>
    <row r="487" spans="8:14" x14ac:dyDescent="0.25">
      <c r="H487" t="s">
        <v>596</v>
      </c>
      <c r="I487" t="s">
        <v>159</v>
      </c>
      <c r="J487" t="s">
        <v>397</v>
      </c>
      <c r="K487" t="s">
        <v>160</v>
      </c>
      <c r="M487" s="1"/>
    </row>
    <row r="488" spans="8:14" x14ac:dyDescent="0.25">
      <c r="H488" t="s">
        <v>597</v>
      </c>
      <c r="I488" t="s">
        <v>381</v>
      </c>
      <c r="J488" t="s">
        <v>381</v>
      </c>
      <c r="K488" t="s">
        <v>381</v>
      </c>
      <c r="L488" t="s">
        <v>381</v>
      </c>
      <c r="M488" s="1" t="s">
        <v>381</v>
      </c>
      <c r="N488" t="s">
        <v>381</v>
      </c>
    </row>
    <row r="489" spans="8:14" x14ac:dyDescent="0.25">
      <c r="H489" t="s">
        <v>598</v>
      </c>
      <c r="I489" t="s">
        <v>565</v>
      </c>
      <c r="J489" t="s">
        <v>397</v>
      </c>
      <c r="K489" t="s">
        <v>160</v>
      </c>
      <c r="M489" s="1"/>
    </row>
    <row r="490" spans="8:14" x14ac:dyDescent="0.25">
      <c r="H490" t="s">
        <v>599</v>
      </c>
      <c r="I490" t="s">
        <v>565</v>
      </c>
      <c r="J490" t="s">
        <v>13</v>
      </c>
      <c r="K490" t="s">
        <v>160</v>
      </c>
      <c r="M490" s="1"/>
    </row>
    <row r="491" spans="8:14" x14ac:dyDescent="0.25">
      <c r="H491" t="s">
        <v>600</v>
      </c>
      <c r="I491" t="s">
        <v>565</v>
      </c>
      <c r="J491" t="s">
        <v>13</v>
      </c>
      <c r="K491" t="s">
        <v>160</v>
      </c>
      <c r="M491" s="1"/>
    </row>
    <row r="492" spans="8:14" x14ac:dyDescent="0.25">
      <c r="H492" t="s">
        <v>601</v>
      </c>
      <c r="I492" t="s">
        <v>246</v>
      </c>
      <c r="J492" t="s">
        <v>397</v>
      </c>
      <c r="K492" t="s">
        <v>160</v>
      </c>
      <c r="M492" s="1"/>
    </row>
    <row r="493" spans="8:14" x14ac:dyDescent="0.25">
      <c r="H493" t="s">
        <v>602</v>
      </c>
      <c r="I493" t="s">
        <v>246</v>
      </c>
      <c r="J493" t="s">
        <v>397</v>
      </c>
      <c r="K493" t="s">
        <v>160</v>
      </c>
      <c r="M493" s="1"/>
    </row>
    <row r="494" spans="8:14" x14ac:dyDescent="0.25">
      <c r="H494" t="s">
        <v>603</v>
      </c>
      <c r="I494" t="s">
        <v>565</v>
      </c>
      <c r="J494" t="s">
        <v>397</v>
      </c>
      <c r="K494" t="s">
        <v>160</v>
      </c>
      <c r="M494" s="1"/>
    </row>
    <row r="495" spans="8:14" x14ac:dyDescent="0.25">
      <c r="H495" t="s">
        <v>604</v>
      </c>
      <c r="I495" t="s">
        <v>565</v>
      </c>
      <c r="J495" t="s">
        <v>13</v>
      </c>
      <c r="K495" t="s">
        <v>160</v>
      </c>
      <c r="M495" s="1"/>
    </row>
    <row r="496" spans="8:14" x14ac:dyDescent="0.25">
      <c r="H496" t="s">
        <v>605</v>
      </c>
      <c r="I496" t="s">
        <v>565</v>
      </c>
      <c r="J496" t="s">
        <v>18</v>
      </c>
      <c r="K496" t="s">
        <v>160</v>
      </c>
      <c r="M496" s="1"/>
    </row>
    <row r="497" spans="8:14" x14ac:dyDescent="0.25">
      <c r="H497" t="s">
        <v>606</v>
      </c>
      <c r="I497" t="s">
        <v>381</v>
      </c>
      <c r="J497" t="s">
        <v>381</v>
      </c>
      <c r="K497" t="s">
        <v>381</v>
      </c>
      <c r="L497" t="s">
        <v>381</v>
      </c>
      <c r="M497" s="1" t="s">
        <v>381</v>
      </c>
      <c r="N497" t="s">
        <v>381</v>
      </c>
    </row>
    <row r="498" spans="8:14" x14ac:dyDescent="0.25">
      <c r="H498" t="s">
        <v>607</v>
      </c>
      <c r="I498" t="s">
        <v>565</v>
      </c>
      <c r="J498" t="s">
        <v>45</v>
      </c>
      <c r="K498" t="s">
        <v>160</v>
      </c>
      <c r="M498" s="1"/>
    </row>
    <row r="499" spans="8:14" x14ac:dyDescent="0.25">
      <c r="H499" t="s">
        <v>608</v>
      </c>
      <c r="I499" t="s">
        <v>56</v>
      </c>
      <c r="J499" t="s">
        <v>13</v>
      </c>
      <c r="K499" t="s">
        <v>32</v>
      </c>
      <c r="M499" s="1"/>
    </row>
    <row r="500" spans="8:14" x14ac:dyDescent="0.25">
      <c r="H500" t="s">
        <v>609</v>
      </c>
      <c r="I500" t="s">
        <v>381</v>
      </c>
      <c r="J500" t="s">
        <v>381</v>
      </c>
      <c r="K500" t="s">
        <v>381</v>
      </c>
      <c r="L500" t="s">
        <v>381</v>
      </c>
      <c r="M500" s="1" t="s">
        <v>381</v>
      </c>
      <c r="N500" t="s">
        <v>381</v>
      </c>
    </row>
    <row r="501" spans="8:14" x14ac:dyDescent="0.25">
      <c r="H501" t="s">
        <v>610</v>
      </c>
      <c r="I501" t="s">
        <v>381</v>
      </c>
      <c r="J501" t="s">
        <v>381</v>
      </c>
      <c r="K501" t="s">
        <v>381</v>
      </c>
      <c r="L501" t="s">
        <v>381</v>
      </c>
      <c r="M501" s="1" t="s">
        <v>381</v>
      </c>
      <c r="N501" t="s">
        <v>381</v>
      </c>
    </row>
    <row r="502" spans="8:14" x14ac:dyDescent="0.25">
      <c r="H502" t="s">
        <v>611</v>
      </c>
      <c r="I502" t="s">
        <v>56</v>
      </c>
      <c r="J502" t="s">
        <v>13</v>
      </c>
      <c r="K502" t="s">
        <v>32</v>
      </c>
      <c r="M502" s="1"/>
    </row>
    <row r="503" spans="8:14" x14ac:dyDescent="0.25">
      <c r="H503" t="s">
        <v>612</v>
      </c>
      <c r="I503" t="s">
        <v>56</v>
      </c>
      <c r="J503" t="s">
        <v>397</v>
      </c>
      <c r="K503" t="s">
        <v>32</v>
      </c>
      <c r="M503" s="1"/>
    </row>
    <row r="504" spans="8:14" x14ac:dyDescent="0.25">
      <c r="H504" t="s">
        <v>613</v>
      </c>
      <c r="I504" t="s">
        <v>300</v>
      </c>
      <c r="J504" t="s">
        <v>13</v>
      </c>
      <c r="K504" t="s">
        <v>98</v>
      </c>
      <c r="M504" s="1"/>
    </row>
    <row r="505" spans="8:14" x14ac:dyDescent="0.25">
      <c r="H505" t="s">
        <v>614</v>
      </c>
      <c r="I505" t="s">
        <v>300</v>
      </c>
      <c r="J505" t="s">
        <v>13</v>
      </c>
      <c r="K505" t="s">
        <v>98</v>
      </c>
      <c r="M505" s="1"/>
    </row>
    <row r="506" spans="8:14" x14ac:dyDescent="0.25">
      <c r="H506" t="s">
        <v>615</v>
      </c>
      <c r="I506" t="s">
        <v>381</v>
      </c>
      <c r="J506" t="s">
        <v>381</v>
      </c>
      <c r="K506" t="s">
        <v>381</v>
      </c>
      <c r="L506" t="s">
        <v>381</v>
      </c>
      <c r="M506" s="1" t="s">
        <v>381</v>
      </c>
      <c r="N506" t="s">
        <v>381</v>
      </c>
    </row>
    <row r="507" spans="8:14" x14ac:dyDescent="0.25">
      <c r="H507" t="s">
        <v>616</v>
      </c>
      <c r="I507" t="s">
        <v>300</v>
      </c>
      <c r="J507" t="s">
        <v>13</v>
      </c>
      <c r="K507" t="s">
        <v>98</v>
      </c>
      <c r="L507" t="s">
        <v>381</v>
      </c>
      <c r="M507" s="1" t="s">
        <v>381</v>
      </c>
      <c r="N507" t="s">
        <v>381</v>
      </c>
    </row>
    <row r="508" spans="8:14" x14ac:dyDescent="0.25">
      <c r="H508" t="s">
        <v>617</v>
      </c>
      <c r="I508" t="s">
        <v>300</v>
      </c>
      <c r="J508" t="s">
        <v>13</v>
      </c>
      <c r="K508" t="s">
        <v>98</v>
      </c>
      <c r="M508" s="1"/>
    </row>
    <row r="509" spans="8:14" x14ac:dyDescent="0.25">
      <c r="H509" t="s">
        <v>618</v>
      </c>
      <c r="I509" t="s">
        <v>300</v>
      </c>
      <c r="J509" t="s">
        <v>13</v>
      </c>
      <c r="K509" t="s">
        <v>98</v>
      </c>
      <c r="M509" s="1" t="s">
        <v>381</v>
      </c>
      <c r="N509" t="s">
        <v>381</v>
      </c>
    </row>
    <row r="510" spans="8:14" x14ac:dyDescent="0.25">
      <c r="H510" t="s">
        <v>619</v>
      </c>
      <c r="I510" t="s">
        <v>300</v>
      </c>
      <c r="J510" t="s">
        <v>13</v>
      </c>
      <c r="K510" t="s">
        <v>98</v>
      </c>
      <c r="M510" s="1" t="s">
        <v>381</v>
      </c>
      <c r="N510" t="s">
        <v>381</v>
      </c>
    </row>
    <row r="511" spans="8:14" x14ac:dyDescent="0.25">
      <c r="H511" t="s">
        <v>620</v>
      </c>
      <c r="I511" t="s">
        <v>480</v>
      </c>
      <c r="J511" t="s">
        <v>13</v>
      </c>
      <c r="K511" t="s">
        <v>14</v>
      </c>
      <c r="M511" s="1"/>
    </row>
    <row r="512" spans="8:14" x14ac:dyDescent="0.25">
      <c r="H512" t="s">
        <v>621</v>
      </c>
      <c r="I512" t="s">
        <v>480</v>
      </c>
      <c r="J512" t="s">
        <v>13</v>
      </c>
      <c r="K512" t="s">
        <v>14</v>
      </c>
      <c r="L512" t="s">
        <v>381</v>
      </c>
      <c r="M512" s="1" t="s">
        <v>381</v>
      </c>
      <c r="N512" t="s">
        <v>381</v>
      </c>
    </row>
    <row r="513" spans="8:14" x14ac:dyDescent="0.25">
      <c r="H513" t="s">
        <v>622</v>
      </c>
      <c r="I513" t="s">
        <v>480</v>
      </c>
      <c r="J513" t="s">
        <v>13</v>
      </c>
      <c r="K513" t="s">
        <v>14</v>
      </c>
      <c r="L513" t="s">
        <v>381</v>
      </c>
      <c r="M513" s="1" t="s">
        <v>381</v>
      </c>
      <c r="N513" t="s">
        <v>381</v>
      </c>
    </row>
    <row r="514" spans="8:14" x14ac:dyDescent="0.25">
      <c r="H514" t="s">
        <v>623</v>
      </c>
      <c r="I514" t="s">
        <v>480</v>
      </c>
      <c r="J514" t="s">
        <v>13</v>
      </c>
      <c r="K514" t="s">
        <v>14</v>
      </c>
      <c r="M514" s="1"/>
    </row>
    <row r="515" spans="8:14" x14ac:dyDescent="0.25">
      <c r="H515" t="s">
        <v>624</v>
      </c>
      <c r="I515" t="s">
        <v>480</v>
      </c>
      <c r="J515" t="s">
        <v>13</v>
      </c>
      <c r="K515" t="s">
        <v>14</v>
      </c>
      <c r="M515" s="1"/>
    </row>
    <row r="516" spans="8:14" x14ac:dyDescent="0.25">
      <c r="H516" t="s">
        <v>625</v>
      </c>
      <c r="I516" t="s">
        <v>498</v>
      </c>
      <c r="J516" t="s">
        <v>72</v>
      </c>
      <c r="K516" t="s">
        <v>14</v>
      </c>
      <c r="L516" t="s">
        <v>626</v>
      </c>
      <c r="M516" s="1"/>
      <c r="N516" t="s">
        <v>626</v>
      </c>
    </row>
    <row r="517" spans="8:14" x14ac:dyDescent="0.25">
      <c r="H517" t="s">
        <v>627</v>
      </c>
      <c r="I517" t="s">
        <v>498</v>
      </c>
      <c r="J517" t="s">
        <v>72</v>
      </c>
      <c r="K517" t="s">
        <v>14</v>
      </c>
      <c r="L517" t="s">
        <v>628</v>
      </c>
      <c r="M517" s="1"/>
      <c r="N517" t="s">
        <v>628</v>
      </c>
    </row>
    <row r="518" spans="8:14" x14ac:dyDescent="0.25">
      <c r="H518" t="s">
        <v>629</v>
      </c>
      <c r="I518" t="s">
        <v>498</v>
      </c>
      <c r="J518" t="s">
        <v>72</v>
      </c>
      <c r="K518" t="s">
        <v>14</v>
      </c>
      <c r="L518" t="s">
        <v>630</v>
      </c>
      <c r="M518" s="1"/>
      <c r="N518" t="s">
        <v>630</v>
      </c>
    </row>
    <row r="519" spans="8:14" x14ac:dyDescent="0.25">
      <c r="H519" t="s">
        <v>631</v>
      </c>
      <c r="I519" t="s">
        <v>498</v>
      </c>
      <c r="J519" t="s">
        <v>72</v>
      </c>
      <c r="K519" t="s">
        <v>14</v>
      </c>
      <c r="L519" t="s">
        <v>630</v>
      </c>
      <c r="M519" s="1">
        <v>41030</v>
      </c>
      <c r="N519" t="s">
        <v>381</v>
      </c>
    </row>
    <row r="520" spans="8:14" x14ac:dyDescent="0.25">
      <c r="H520" t="s">
        <v>632</v>
      </c>
      <c r="I520" t="s">
        <v>498</v>
      </c>
      <c r="J520" t="s">
        <v>72</v>
      </c>
      <c r="K520" t="s">
        <v>14</v>
      </c>
      <c r="L520" t="s">
        <v>630</v>
      </c>
      <c r="M520" s="1"/>
      <c r="N520" t="s">
        <v>630</v>
      </c>
    </row>
    <row r="521" spans="8:14" x14ac:dyDescent="0.25">
      <c r="H521" t="s">
        <v>633</v>
      </c>
      <c r="I521" t="s">
        <v>498</v>
      </c>
      <c r="J521" t="s">
        <v>72</v>
      </c>
      <c r="K521" t="s">
        <v>14</v>
      </c>
      <c r="L521" t="s">
        <v>630</v>
      </c>
      <c r="M521" s="1"/>
      <c r="N521" t="s">
        <v>630</v>
      </c>
    </row>
    <row r="522" spans="8:14" x14ac:dyDescent="0.25">
      <c r="H522" t="s">
        <v>634</v>
      </c>
      <c r="I522" t="s">
        <v>498</v>
      </c>
      <c r="J522" t="s">
        <v>72</v>
      </c>
      <c r="K522" t="s">
        <v>14</v>
      </c>
      <c r="L522" t="s">
        <v>635</v>
      </c>
      <c r="M522" s="1"/>
      <c r="N522" t="s">
        <v>635</v>
      </c>
    </row>
    <row r="523" spans="8:14" x14ac:dyDescent="0.25">
      <c r="H523" t="s">
        <v>636</v>
      </c>
      <c r="I523" t="s">
        <v>498</v>
      </c>
      <c r="J523" t="s">
        <v>72</v>
      </c>
      <c r="K523" t="s">
        <v>14</v>
      </c>
      <c r="L523" t="s">
        <v>637</v>
      </c>
      <c r="M523" s="1"/>
      <c r="N523" t="s">
        <v>637</v>
      </c>
    </row>
    <row r="524" spans="8:14" x14ac:dyDescent="0.25">
      <c r="H524" t="s">
        <v>638</v>
      </c>
      <c r="I524" t="s">
        <v>498</v>
      </c>
      <c r="J524" t="s">
        <v>72</v>
      </c>
      <c r="K524" t="s">
        <v>14</v>
      </c>
      <c r="L524" t="s">
        <v>637</v>
      </c>
      <c r="M524" s="1"/>
      <c r="N524" t="s">
        <v>637</v>
      </c>
    </row>
    <row r="525" spans="8:14" x14ac:dyDescent="0.25">
      <c r="H525" t="s">
        <v>639</v>
      </c>
      <c r="I525" t="s">
        <v>498</v>
      </c>
      <c r="J525" t="s">
        <v>72</v>
      </c>
      <c r="K525" t="s">
        <v>14</v>
      </c>
      <c r="L525" t="s">
        <v>637</v>
      </c>
      <c r="M525" s="1"/>
      <c r="N525" t="s">
        <v>637</v>
      </c>
    </row>
    <row r="526" spans="8:14" x14ac:dyDescent="0.25">
      <c r="H526" t="s">
        <v>640</v>
      </c>
      <c r="I526" t="s">
        <v>498</v>
      </c>
      <c r="J526" t="s">
        <v>72</v>
      </c>
      <c r="K526" t="s">
        <v>14</v>
      </c>
      <c r="L526" t="s">
        <v>637</v>
      </c>
      <c r="M526" s="1"/>
      <c r="N526" t="s">
        <v>637</v>
      </c>
    </row>
    <row r="527" spans="8:14" x14ac:dyDescent="0.25">
      <c r="H527" t="s">
        <v>641</v>
      </c>
      <c r="I527" t="s">
        <v>498</v>
      </c>
      <c r="J527" t="s">
        <v>72</v>
      </c>
      <c r="K527" t="s">
        <v>14</v>
      </c>
      <c r="L527" t="s">
        <v>637</v>
      </c>
      <c r="M527" s="1"/>
      <c r="N527" t="s">
        <v>637</v>
      </c>
    </row>
    <row r="528" spans="8:14" x14ac:dyDescent="0.25">
      <c r="H528" t="s">
        <v>642</v>
      </c>
      <c r="I528" t="s">
        <v>498</v>
      </c>
      <c r="J528" t="s">
        <v>72</v>
      </c>
      <c r="K528" t="s">
        <v>14</v>
      </c>
      <c r="L528" t="s">
        <v>637</v>
      </c>
      <c r="M528" s="1"/>
      <c r="N528" t="s">
        <v>637</v>
      </c>
    </row>
    <row r="529" spans="8:14" x14ac:dyDescent="0.25">
      <c r="H529" t="s">
        <v>643</v>
      </c>
      <c r="I529" t="s">
        <v>498</v>
      </c>
      <c r="J529" t="s">
        <v>72</v>
      </c>
      <c r="K529" t="s">
        <v>14</v>
      </c>
      <c r="L529" t="s">
        <v>644</v>
      </c>
      <c r="M529" s="1"/>
      <c r="N529" t="s">
        <v>644</v>
      </c>
    </row>
    <row r="530" spans="8:14" x14ac:dyDescent="0.25">
      <c r="H530" t="s">
        <v>645</v>
      </c>
      <c r="I530" t="s">
        <v>498</v>
      </c>
      <c r="J530" t="s">
        <v>72</v>
      </c>
      <c r="K530" t="s">
        <v>14</v>
      </c>
      <c r="L530" t="s">
        <v>646</v>
      </c>
      <c r="M530" s="1"/>
      <c r="N530" t="s">
        <v>646</v>
      </c>
    </row>
    <row r="531" spans="8:14" x14ac:dyDescent="0.25">
      <c r="H531" t="s">
        <v>647</v>
      </c>
      <c r="I531" t="s">
        <v>498</v>
      </c>
      <c r="J531" t="s">
        <v>72</v>
      </c>
      <c r="K531" t="s">
        <v>14</v>
      </c>
      <c r="L531" t="s">
        <v>646</v>
      </c>
      <c r="M531" s="1"/>
      <c r="N531" t="s">
        <v>646</v>
      </c>
    </row>
    <row r="532" spans="8:14" x14ac:dyDescent="0.25">
      <c r="H532" t="s">
        <v>648</v>
      </c>
      <c r="I532" t="s">
        <v>498</v>
      </c>
      <c r="J532" t="s">
        <v>72</v>
      </c>
      <c r="K532" t="s">
        <v>14</v>
      </c>
      <c r="L532" t="s">
        <v>646</v>
      </c>
      <c r="M532" s="1"/>
      <c r="N532" t="s">
        <v>646</v>
      </c>
    </row>
    <row r="533" spans="8:14" x14ac:dyDescent="0.25">
      <c r="H533" t="s">
        <v>649</v>
      </c>
      <c r="I533" t="s">
        <v>498</v>
      </c>
      <c r="J533" t="s">
        <v>72</v>
      </c>
      <c r="K533" t="s">
        <v>14</v>
      </c>
      <c r="L533" t="s">
        <v>646</v>
      </c>
      <c r="M533" s="1"/>
      <c r="N533" t="s">
        <v>646</v>
      </c>
    </row>
    <row r="534" spans="8:14" x14ac:dyDescent="0.25">
      <c r="H534" t="s">
        <v>650</v>
      </c>
      <c r="I534" t="s">
        <v>498</v>
      </c>
      <c r="J534" t="s">
        <v>72</v>
      </c>
      <c r="K534" t="s">
        <v>14</v>
      </c>
      <c r="L534" t="s">
        <v>651</v>
      </c>
      <c r="M534" s="1"/>
      <c r="N534" t="s">
        <v>651</v>
      </c>
    </row>
    <row r="535" spans="8:14" x14ac:dyDescent="0.25">
      <c r="H535" t="s">
        <v>652</v>
      </c>
      <c r="I535" t="s">
        <v>498</v>
      </c>
      <c r="J535" t="s">
        <v>72</v>
      </c>
      <c r="K535" t="s">
        <v>14</v>
      </c>
      <c r="L535" t="s">
        <v>653</v>
      </c>
      <c r="M535" s="1"/>
      <c r="N535" t="s">
        <v>653</v>
      </c>
    </row>
    <row r="536" spans="8:14" x14ac:dyDescent="0.25">
      <c r="H536" t="s">
        <v>654</v>
      </c>
      <c r="I536" t="s">
        <v>498</v>
      </c>
      <c r="J536" t="s">
        <v>72</v>
      </c>
      <c r="K536" t="s">
        <v>14</v>
      </c>
      <c r="L536" t="s">
        <v>655</v>
      </c>
      <c r="M536" s="1"/>
      <c r="N536" t="s">
        <v>655</v>
      </c>
    </row>
    <row r="537" spans="8:14" x14ac:dyDescent="0.25">
      <c r="H537" t="s">
        <v>656</v>
      </c>
      <c r="I537" t="s">
        <v>31</v>
      </c>
      <c r="J537" t="s">
        <v>72</v>
      </c>
      <c r="K537" t="s">
        <v>32</v>
      </c>
      <c r="L537" t="s">
        <v>657</v>
      </c>
      <c r="M537" s="1"/>
      <c r="N537" t="s">
        <v>657</v>
      </c>
    </row>
    <row r="538" spans="8:14" x14ac:dyDescent="0.25">
      <c r="H538" t="s">
        <v>658</v>
      </c>
      <c r="I538" t="s">
        <v>498</v>
      </c>
      <c r="J538" t="s">
        <v>18</v>
      </c>
      <c r="K538" t="s">
        <v>14</v>
      </c>
      <c r="M538" s="1"/>
    </row>
    <row r="539" spans="8:14" x14ac:dyDescent="0.25">
      <c r="H539" t="s">
        <v>659</v>
      </c>
      <c r="I539" t="s">
        <v>12</v>
      </c>
      <c r="J539" t="s">
        <v>45</v>
      </c>
      <c r="K539" t="s">
        <v>14</v>
      </c>
      <c r="M539" s="1"/>
    </row>
    <row r="540" spans="8:14" x14ac:dyDescent="0.25">
      <c r="H540" t="s">
        <v>660</v>
      </c>
      <c r="I540" t="s">
        <v>12</v>
      </c>
      <c r="J540" t="s">
        <v>18</v>
      </c>
      <c r="K540" t="s">
        <v>14</v>
      </c>
      <c r="M540" s="1"/>
    </row>
    <row r="541" spans="8:14" x14ac:dyDescent="0.25">
      <c r="H541" t="s">
        <v>661</v>
      </c>
      <c r="I541" t="s">
        <v>156</v>
      </c>
      <c r="J541" t="s">
        <v>45</v>
      </c>
      <c r="K541" t="s">
        <v>14</v>
      </c>
      <c r="M541" s="1"/>
    </row>
    <row r="542" spans="8:14" x14ac:dyDescent="0.25">
      <c r="H542" t="s">
        <v>662</v>
      </c>
      <c r="I542" t="s">
        <v>156</v>
      </c>
      <c r="J542" t="s">
        <v>18</v>
      </c>
      <c r="K542" t="s">
        <v>14</v>
      </c>
      <c r="M542" s="1"/>
    </row>
    <row r="543" spans="8:14" x14ac:dyDescent="0.25">
      <c r="H543" t="s">
        <v>663</v>
      </c>
      <c r="I543" t="s">
        <v>156</v>
      </c>
      <c r="J543" t="s">
        <v>18</v>
      </c>
      <c r="K543" t="s">
        <v>14</v>
      </c>
      <c r="M543" s="1"/>
    </row>
    <row r="544" spans="8:14" x14ac:dyDescent="0.25">
      <c r="H544" t="s">
        <v>664</v>
      </c>
      <c r="I544" t="s">
        <v>498</v>
      </c>
      <c r="J544" t="s">
        <v>45</v>
      </c>
      <c r="K544" t="s">
        <v>14</v>
      </c>
      <c r="M544" s="1"/>
    </row>
    <row r="545" spans="8:13" x14ac:dyDescent="0.25">
      <c r="H545" t="s">
        <v>665</v>
      </c>
      <c r="I545" t="s">
        <v>498</v>
      </c>
      <c r="J545" t="s">
        <v>45</v>
      </c>
      <c r="K545" t="s">
        <v>14</v>
      </c>
      <c r="M545" s="1"/>
    </row>
    <row r="546" spans="8:13" x14ac:dyDescent="0.25">
      <c r="H546" t="s">
        <v>666</v>
      </c>
      <c r="I546" t="s">
        <v>498</v>
      </c>
      <c r="J546" t="s">
        <v>18</v>
      </c>
      <c r="K546" t="s">
        <v>14</v>
      </c>
      <c r="M546" s="1"/>
    </row>
    <row r="547" spans="8:13" x14ac:dyDescent="0.25">
      <c r="H547" t="s">
        <v>667</v>
      </c>
      <c r="I547" t="s">
        <v>480</v>
      </c>
      <c r="J547" t="s">
        <v>18</v>
      </c>
      <c r="K547" t="s">
        <v>14</v>
      </c>
      <c r="M547" s="1"/>
    </row>
    <row r="548" spans="8:13" x14ac:dyDescent="0.25">
      <c r="H548" t="s">
        <v>668</v>
      </c>
      <c r="I548" t="s">
        <v>480</v>
      </c>
      <c r="J548" t="s">
        <v>18</v>
      </c>
      <c r="K548" t="s">
        <v>160</v>
      </c>
      <c r="M548" s="1"/>
    </row>
    <row r="549" spans="8:13" x14ac:dyDescent="0.25">
      <c r="H549" t="s">
        <v>669</v>
      </c>
      <c r="I549" t="s">
        <v>480</v>
      </c>
      <c r="J549" t="s">
        <v>18</v>
      </c>
      <c r="K549" t="s">
        <v>160</v>
      </c>
      <c r="M549" s="1"/>
    </row>
    <row r="550" spans="8:13" x14ac:dyDescent="0.25">
      <c r="H550" t="s">
        <v>670</v>
      </c>
      <c r="I550" t="s">
        <v>480</v>
      </c>
      <c r="J550" t="s">
        <v>45</v>
      </c>
      <c r="K550" t="s">
        <v>14</v>
      </c>
      <c r="M550" s="1"/>
    </row>
    <row r="551" spans="8:13" x14ac:dyDescent="0.25">
      <c r="H551" t="s">
        <v>671</v>
      </c>
      <c r="I551" t="s">
        <v>480</v>
      </c>
      <c r="J551" t="s">
        <v>45</v>
      </c>
      <c r="K551" t="s">
        <v>14</v>
      </c>
      <c r="M551" s="1"/>
    </row>
    <row r="552" spans="8:13" x14ac:dyDescent="0.25">
      <c r="H552" t="s">
        <v>672</v>
      </c>
      <c r="I552" t="s">
        <v>480</v>
      </c>
      <c r="J552" t="s">
        <v>45</v>
      </c>
      <c r="K552" t="s">
        <v>14</v>
      </c>
      <c r="M552" s="1"/>
    </row>
    <row r="553" spans="8:13" x14ac:dyDescent="0.25">
      <c r="H553" t="s">
        <v>673</v>
      </c>
      <c r="I553" t="s">
        <v>480</v>
      </c>
      <c r="J553" t="s">
        <v>45</v>
      </c>
      <c r="K553" t="s">
        <v>14</v>
      </c>
      <c r="M553" s="1"/>
    </row>
    <row r="554" spans="8:13" x14ac:dyDescent="0.25">
      <c r="H554" t="s">
        <v>674</v>
      </c>
      <c r="I554" t="s">
        <v>498</v>
      </c>
      <c r="J554" t="s">
        <v>18</v>
      </c>
      <c r="K554" t="s">
        <v>14</v>
      </c>
      <c r="M554" s="1"/>
    </row>
    <row r="555" spans="8:13" x14ac:dyDescent="0.25">
      <c r="H555" t="s">
        <v>675</v>
      </c>
      <c r="I555" t="s">
        <v>498</v>
      </c>
      <c r="J555" t="s">
        <v>18</v>
      </c>
      <c r="K555" t="s">
        <v>14</v>
      </c>
      <c r="M555" s="1"/>
    </row>
    <row r="556" spans="8:13" x14ac:dyDescent="0.25">
      <c r="H556" t="s">
        <v>676</v>
      </c>
      <c r="I556" t="s">
        <v>498</v>
      </c>
      <c r="J556" t="s">
        <v>18</v>
      </c>
      <c r="K556" t="s">
        <v>14</v>
      </c>
      <c r="M556" s="1"/>
    </row>
    <row r="557" spans="8:13" x14ac:dyDescent="0.25">
      <c r="H557" t="s">
        <v>677</v>
      </c>
      <c r="I557" t="s">
        <v>498</v>
      </c>
      <c r="J557" t="s">
        <v>18</v>
      </c>
      <c r="K557" t="s">
        <v>14</v>
      </c>
      <c r="M557" s="1"/>
    </row>
    <row r="558" spans="8:13" x14ac:dyDescent="0.25">
      <c r="H558" t="s">
        <v>678</v>
      </c>
      <c r="I558" t="s">
        <v>583</v>
      </c>
      <c r="J558" t="s">
        <v>45</v>
      </c>
      <c r="K558" t="s">
        <v>14</v>
      </c>
      <c r="M558" s="1"/>
    </row>
    <row r="559" spans="8:13" x14ac:dyDescent="0.25">
      <c r="H559" t="s">
        <v>679</v>
      </c>
      <c r="I559" t="s">
        <v>583</v>
      </c>
      <c r="J559" t="s">
        <v>18</v>
      </c>
      <c r="K559" t="s">
        <v>14</v>
      </c>
      <c r="M559" s="1"/>
    </row>
    <row r="560" spans="8:13" x14ac:dyDescent="0.25">
      <c r="H560" t="s">
        <v>680</v>
      </c>
      <c r="I560" t="s">
        <v>51</v>
      </c>
      <c r="J560" t="s">
        <v>13</v>
      </c>
      <c r="K560" t="s">
        <v>32</v>
      </c>
      <c r="M560" s="1"/>
    </row>
    <row r="561" spans="8:14" x14ac:dyDescent="0.25">
      <c r="H561" t="s">
        <v>681</v>
      </c>
      <c r="I561" t="s">
        <v>51</v>
      </c>
      <c r="J561" t="s">
        <v>13</v>
      </c>
      <c r="K561" t="s">
        <v>32</v>
      </c>
      <c r="M561" s="1"/>
    </row>
    <row r="562" spans="8:14" x14ac:dyDescent="0.25">
      <c r="H562" t="s">
        <v>682</v>
      </c>
      <c r="I562" t="s">
        <v>51</v>
      </c>
      <c r="J562" t="s">
        <v>13</v>
      </c>
      <c r="K562" t="s">
        <v>32</v>
      </c>
      <c r="M562" s="1"/>
    </row>
    <row r="563" spans="8:14" x14ac:dyDescent="0.25">
      <c r="H563" t="s">
        <v>683</v>
      </c>
      <c r="I563" t="s">
        <v>51</v>
      </c>
      <c r="J563" t="s">
        <v>13</v>
      </c>
      <c r="K563" t="s">
        <v>32</v>
      </c>
      <c r="M563" s="1"/>
    </row>
    <row r="564" spans="8:14" x14ac:dyDescent="0.25">
      <c r="H564" t="s">
        <v>684</v>
      </c>
      <c r="I564" t="s">
        <v>552</v>
      </c>
      <c r="J564" t="s">
        <v>72</v>
      </c>
      <c r="K564" t="s">
        <v>160</v>
      </c>
      <c r="L564" t="s">
        <v>685</v>
      </c>
      <c r="M564" s="1"/>
      <c r="N564" t="s">
        <v>685</v>
      </c>
    </row>
    <row r="565" spans="8:14" x14ac:dyDescent="0.25">
      <c r="H565" t="s">
        <v>686</v>
      </c>
      <c r="I565" t="s">
        <v>687</v>
      </c>
      <c r="J565" t="s">
        <v>688</v>
      </c>
      <c r="K565" t="s">
        <v>100</v>
      </c>
      <c r="M565" s="1"/>
    </row>
    <row r="566" spans="8:14" x14ac:dyDescent="0.25">
      <c r="H566" t="s">
        <v>689</v>
      </c>
      <c r="I566" t="s">
        <v>687</v>
      </c>
      <c r="J566" t="s">
        <v>688</v>
      </c>
      <c r="K566" t="s">
        <v>100</v>
      </c>
      <c r="M566" s="1"/>
    </row>
    <row r="567" spans="8:14" x14ac:dyDescent="0.25">
      <c r="H567" t="s">
        <v>690</v>
      </c>
      <c r="I567" t="s">
        <v>159</v>
      </c>
      <c r="J567" t="s">
        <v>688</v>
      </c>
      <c r="K567" t="s">
        <v>160</v>
      </c>
      <c r="M567" s="1"/>
    </row>
    <row r="568" spans="8:14" x14ac:dyDescent="0.25">
      <c r="H568" t="s">
        <v>691</v>
      </c>
      <c r="I568" t="s">
        <v>159</v>
      </c>
      <c r="J568" t="s">
        <v>688</v>
      </c>
      <c r="K568" t="s">
        <v>160</v>
      </c>
      <c r="M568" s="1"/>
    </row>
    <row r="569" spans="8:14" x14ac:dyDescent="0.25">
      <c r="H569" t="s">
        <v>692</v>
      </c>
      <c r="I569" t="s">
        <v>159</v>
      </c>
      <c r="J569" t="s">
        <v>688</v>
      </c>
      <c r="K569" t="s">
        <v>160</v>
      </c>
      <c r="M569" s="1"/>
    </row>
    <row r="570" spans="8:14" x14ac:dyDescent="0.25">
      <c r="H570" t="s">
        <v>693</v>
      </c>
      <c r="I570" t="s">
        <v>159</v>
      </c>
      <c r="J570" t="s">
        <v>688</v>
      </c>
      <c r="K570" t="s">
        <v>160</v>
      </c>
      <c r="M570" s="1"/>
    </row>
    <row r="571" spans="8:14" x14ac:dyDescent="0.25">
      <c r="H571" t="s">
        <v>694</v>
      </c>
      <c r="I571" t="s">
        <v>159</v>
      </c>
      <c r="J571" t="s">
        <v>688</v>
      </c>
      <c r="K571" t="s">
        <v>160</v>
      </c>
      <c r="M571" s="1"/>
    </row>
    <row r="572" spans="8:14" x14ac:dyDescent="0.25">
      <c r="H572" t="s">
        <v>695</v>
      </c>
      <c r="I572" t="s">
        <v>159</v>
      </c>
      <c r="J572" t="s">
        <v>688</v>
      </c>
      <c r="K572" t="s">
        <v>160</v>
      </c>
      <c r="M572" s="1"/>
    </row>
    <row r="573" spans="8:14" x14ac:dyDescent="0.25">
      <c r="H573" t="s">
        <v>696</v>
      </c>
      <c r="I573" t="s">
        <v>159</v>
      </c>
      <c r="J573" t="s">
        <v>688</v>
      </c>
      <c r="K573" t="s">
        <v>160</v>
      </c>
      <c r="M573" s="1"/>
    </row>
    <row r="574" spans="8:14" x14ac:dyDescent="0.25">
      <c r="H574" t="s">
        <v>697</v>
      </c>
      <c r="I574" t="s">
        <v>31</v>
      </c>
      <c r="J574" t="s">
        <v>688</v>
      </c>
      <c r="K574" t="s">
        <v>32</v>
      </c>
      <c r="M574" s="1"/>
    </row>
    <row r="575" spans="8:14" x14ac:dyDescent="0.25">
      <c r="H575" t="s">
        <v>698</v>
      </c>
      <c r="I575" t="s">
        <v>31</v>
      </c>
      <c r="J575" t="s">
        <v>688</v>
      </c>
      <c r="K575" t="s">
        <v>32</v>
      </c>
      <c r="M575" s="1"/>
    </row>
    <row r="576" spans="8:14" x14ac:dyDescent="0.25">
      <c r="H576" t="s">
        <v>699</v>
      </c>
      <c r="I576" t="s">
        <v>31</v>
      </c>
      <c r="J576" t="s">
        <v>688</v>
      </c>
      <c r="K576" t="s">
        <v>32</v>
      </c>
      <c r="M576" s="1"/>
    </row>
    <row r="577" spans="8:13" x14ac:dyDescent="0.25">
      <c r="H577" t="s">
        <v>700</v>
      </c>
      <c r="I577" t="s">
        <v>31</v>
      </c>
      <c r="J577" t="s">
        <v>688</v>
      </c>
      <c r="K577" t="s">
        <v>32</v>
      </c>
      <c r="M577" s="1"/>
    </row>
    <row r="578" spans="8:13" x14ac:dyDescent="0.25">
      <c r="H578" t="s">
        <v>701</v>
      </c>
      <c r="I578" t="s">
        <v>31</v>
      </c>
      <c r="J578" t="s">
        <v>688</v>
      </c>
      <c r="K578" t="s">
        <v>32</v>
      </c>
      <c r="M578" s="1"/>
    </row>
    <row r="579" spans="8:13" x14ac:dyDescent="0.25">
      <c r="H579" t="s">
        <v>702</v>
      </c>
      <c r="I579" t="s">
        <v>31</v>
      </c>
      <c r="J579" t="s">
        <v>688</v>
      </c>
      <c r="K579" t="s">
        <v>32</v>
      </c>
      <c r="M579" s="1"/>
    </row>
    <row r="580" spans="8:13" x14ac:dyDescent="0.25">
      <c r="H580" t="s">
        <v>703</v>
      </c>
      <c r="I580" t="s">
        <v>31</v>
      </c>
      <c r="J580" t="s">
        <v>688</v>
      </c>
      <c r="K580" t="s">
        <v>32</v>
      </c>
      <c r="M580" s="1"/>
    </row>
    <row r="581" spans="8:13" x14ac:dyDescent="0.25">
      <c r="H581" t="s">
        <v>704</v>
      </c>
      <c r="I581" t="s">
        <v>31</v>
      </c>
      <c r="J581" t="s">
        <v>688</v>
      </c>
      <c r="K581" t="s">
        <v>32</v>
      </c>
      <c r="M581" s="1"/>
    </row>
    <row r="582" spans="8:13" x14ac:dyDescent="0.25">
      <c r="H582" t="s">
        <v>705</v>
      </c>
      <c r="I582" t="s">
        <v>31</v>
      </c>
      <c r="J582" t="s">
        <v>688</v>
      </c>
      <c r="K582" t="s">
        <v>32</v>
      </c>
      <c r="M582" s="1"/>
    </row>
    <row r="583" spans="8:13" x14ac:dyDescent="0.25">
      <c r="H583" t="s">
        <v>706</v>
      </c>
      <c r="I583" t="s">
        <v>31</v>
      </c>
      <c r="J583" t="s">
        <v>688</v>
      </c>
      <c r="K583" t="s">
        <v>32</v>
      </c>
      <c r="M583" s="1"/>
    </row>
    <row r="584" spans="8:13" x14ac:dyDescent="0.25">
      <c r="H584" t="s">
        <v>707</v>
      </c>
      <c r="I584" t="s">
        <v>31</v>
      </c>
      <c r="J584" t="s">
        <v>688</v>
      </c>
      <c r="K584" t="s">
        <v>32</v>
      </c>
      <c r="M584" s="1"/>
    </row>
    <row r="585" spans="8:13" x14ac:dyDescent="0.25">
      <c r="H585" t="s">
        <v>708</v>
      </c>
      <c r="I585" t="s">
        <v>31</v>
      </c>
      <c r="J585" t="s">
        <v>688</v>
      </c>
      <c r="K585" t="s">
        <v>32</v>
      </c>
      <c r="M585" s="1"/>
    </row>
    <row r="586" spans="8:13" x14ac:dyDescent="0.25">
      <c r="H586" t="s">
        <v>709</v>
      </c>
      <c r="I586" t="s">
        <v>31</v>
      </c>
      <c r="J586" t="s">
        <v>688</v>
      </c>
      <c r="K586" t="s">
        <v>32</v>
      </c>
      <c r="M586" s="1"/>
    </row>
    <row r="587" spans="8:13" x14ac:dyDescent="0.25">
      <c r="H587" t="s">
        <v>710</v>
      </c>
      <c r="I587" t="s">
        <v>31</v>
      </c>
      <c r="J587" t="s">
        <v>688</v>
      </c>
      <c r="K587" t="s">
        <v>32</v>
      </c>
      <c r="M587" s="1"/>
    </row>
    <row r="588" spans="8:13" x14ac:dyDescent="0.25">
      <c r="H588" t="s">
        <v>711</v>
      </c>
      <c r="I588" t="s">
        <v>31</v>
      </c>
      <c r="J588" t="s">
        <v>688</v>
      </c>
      <c r="K588" t="s">
        <v>32</v>
      </c>
      <c r="M588" s="1"/>
    </row>
    <row r="589" spans="8:13" x14ac:dyDescent="0.25">
      <c r="H589" t="s">
        <v>712</v>
      </c>
      <c r="I589" t="s">
        <v>31</v>
      </c>
      <c r="J589" t="s">
        <v>688</v>
      </c>
      <c r="K589" t="s">
        <v>32</v>
      </c>
      <c r="M589" s="1"/>
    </row>
    <row r="590" spans="8:13" x14ac:dyDescent="0.25">
      <c r="H590" t="s">
        <v>713</v>
      </c>
      <c r="I590" t="s">
        <v>31</v>
      </c>
      <c r="J590" t="s">
        <v>688</v>
      </c>
      <c r="K590" t="s">
        <v>32</v>
      </c>
      <c r="M590" s="1"/>
    </row>
    <row r="591" spans="8:13" x14ac:dyDescent="0.25">
      <c r="H591" t="s">
        <v>714</v>
      </c>
      <c r="I591" t="s">
        <v>31</v>
      </c>
      <c r="J591" t="s">
        <v>688</v>
      </c>
      <c r="K591" t="s">
        <v>32</v>
      </c>
      <c r="M591" s="1"/>
    </row>
    <row r="592" spans="8:13" x14ac:dyDescent="0.25">
      <c r="H592" t="s">
        <v>715</v>
      </c>
      <c r="I592" t="s">
        <v>31</v>
      </c>
      <c r="J592" t="s">
        <v>688</v>
      </c>
      <c r="K592" t="s">
        <v>32</v>
      </c>
      <c r="M592" s="1"/>
    </row>
    <row r="593" spans="8:13" x14ac:dyDescent="0.25">
      <c r="H593" t="s">
        <v>716</v>
      </c>
      <c r="I593" t="s">
        <v>31</v>
      </c>
      <c r="J593" t="s">
        <v>688</v>
      </c>
      <c r="K593" t="s">
        <v>32</v>
      </c>
      <c r="M593" s="1"/>
    </row>
    <row r="594" spans="8:13" x14ac:dyDescent="0.25">
      <c r="H594" t="s">
        <v>717</v>
      </c>
      <c r="I594" t="s">
        <v>31</v>
      </c>
      <c r="J594" t="s">
        <v>688</v>
      </c>
      <c r="K594" t="s">
        <v>32</v>
      </c>
      <c r="M594" s="1"/>
    </row>
    <row r="595" spans="8:13" x14ac:dyDescent="0.25">
      <c r="H595" t="s">
        <v>718</v>
      </c>
      <c r="I595" t="s">
        <v>31</v>
      </c>
      <c r="J595" t="s">
        <v>688</v>
      </c>
      <c r="K595" t="s">
        <v>32</v>
      </c>
      <c r="M595" s="1"/>
    </row>
    <row r="596" spans="8:13" x14ac:dyDescent="0.25">
      <c r="H596" t="s">
        <v>719</v>
      </c>
      <c r="I596" t="s">
        <v>31</v>
      </c>
      <c r="J596" t="s">
        <v>688</v>
      </c>
      <c r="K596" t="s">
        <v>32</v>
      </c>
      <c r="M596" s="1"/>
    </row>
    <row r="597" spans="8:13" x14ac:dyDescent="0.25">
      <c r="H597" t="s">
        <v>720</v>
      </c>
      <c r="I597" t="s">
        <v>31</v>
      </c>
      <c r="J597" t="s">
        <v>688</v>
      </c>
      <c r="K597" t="s">
        <v>32</v>
      </c>
      <c r="M597" s="1"/>
    </row>
    <row r="598" spans="8:13" x14ac:dyDescent="0.25">
      <c r="H598" t="s">
        <v>721</v>
      </c>
      <c r="I598" t="s">
        <v>246</v>
      </c>
      <c r="J598" t="s">
        <v>688</v>
      </c>
      <c r="K598" t="s">
        <v>160</v>
      </c>
      <c r="M598" s="1"/>
    </row>
    <row r="599" spans="8:13" x14ac:dyDescent="0.25">
      <c r="H599" t="s">
        <v>722</v>
      </c>
      <c r="I599" t="s">
        <v>246</v>
      </c>
      <c r="J599" t="s">
        <v>688</v>
      </c>
      <c r="K599" t="s">
        <v>160</v>
      </c>
      <c r="M599" s="1"/>
    </row>
    <row r="600" spans="8:13" x14ac:dyDescent="0.25">
      <c r="H600" t="s">
        <v>723</v>
      </c>
      <c r="I600" t="s">
        <v>246</v>
      </c>
      <c r="J600" t="s">
        <v>688</v>
      </c>
      <c r="K600" t="s">
        <v>160</v>
      </c>
      <c r="M600" s="1"/>
    </row>
    <row r="601" spans="8:13" x14ac:dyDescent="0.25">
      <c r="H601" t="s">
        <v>724</v>
      </c>
      <c r="I601" t="s">
        <v>246</v>
      </c>
      <c r="J601" t="s">
        <v>688</v>
      </c>
      <c r="K601" t="s">
        <v>160</v>
      </c>
      <c r="M601" s="1"/>
    </row>
    <row r="602" spans="8:13" x14ac:dyDescent="0.25">
      <c r="H602" t="s">
        <v>725</v>
      </c>
      <c r="I602" t="s">
        <v>246</v>
      </c>
      <c r="J602" t="s">
        <v>688</v>
      </c>
      <c r="K602" t="s">
        <v>160</v>
      </c>
      <c r="M602" s="1"/>
    </row>
    <row r="603" spans="8:13" x14ac:dyDescent="0.25">
      <c r="H603" t="s">
        <v>726</v>
      </c>
      <c r="I603" t="s">
        <v>246</v>
      </c>
      <c r="J603" t="s">
        <v>688</v>
      </c>
      <c r="K603" t="s">
        <v>160</v>
      </c>
      <c r="M603" s="1"/>
    </row>
    <row r="604" spans="8:13" x14ac:dyDescent="0.25">
      <c r="H604" t="s">
        <v>727</v>
      </c>
      <c r="I604" t="s">
        <v>246</v>
      </c>
      <c r="J604" t="s">
        <v>688</v>
      </c>
      <c r="K604" t="s">
        <v>160</v>
      </c>
      <c r="M604" s="1"/>
    </row>
    <row r="605" spans="8:13" x14ac:dyDescent="0.25">
      <c r="H605" t="s">
        <v>728</v>
      </c>
      <c r="I605" t="s">
        <v>246</v>
      </c>
      <c r="J605" t="s">
        <v>688</v>
      </c>
      <c r="K605" t="s">
        <v>160</v>
      </c>
      <c r="M605" s="1"/>
    </row>
    <row r="606" spans="8:13" x14ac:dyDescent="0.25">
      <c r="H606" t="s">
        <v>729</v>
      </c>
      <c r="I606" t="s">
        <v>246</v>
      </c>
      <c r="J606" t="s">
        <v>688</v>
      </c>
      <c r="K606" t="s">
        <v>160</v>
      </c>
      <c r="M606" s="1"/>
    </row>
    <row r="607" spans="8:13" x14ac:dyDescent="0.25">
      <c r="H607" t="s">
        <v>730</v>
      </c>
      <c r="I607" t="s">
        <v>246</v>
      </c>
      <c r="J607" t="s">
        <v>688</v>
      </c>
      <c r="K607" t="s">
        <v>160</v>
      </c>
      <c r="M607" s="1"/>
    </row>
    <row r="608" spans="8:13" x14ac:dyDescent="0.25">
      <c r="H608" t="s">
        <v>731</v>
      </c>
      <c r="I608" t="s">
        <v>246</v>
      </c>
      <c r="J608" t="s">
        <v>688</v>
      </c>
      <c r="K608" t="s">
        <v>160</v>
      </c>
      <c r="M608" s="1"/>
    </row>
    <row r="609" spans="8:13" x14ac:dyDescent="0.25">
      <c r="H609" t="s">
        <v>732</v>
      </c>
      <c r="I609" t="s">
        <v>246</v>
      </c>
      <c r="J609" t="s">
        <v>688</v>
      </c>
      <c r="K609" t="s">
        <v>160</v>
      </c>
      <c r="M609" s="1"/>
    </row>
    <row r="610" spans="8:13" x14ac:dyDescent="0.25">
      <c r="H610" t="s">
        <v>733</v>
      </c>
      <c r="I610" t="s">
        <v>246</v>
      </c>
      <c r="J610" t="s">
        <v>688</v>
      </c>
      <c r="K610" t="s">
        <v>160</v>
      </c>
      <c r="M610" s="1"/>
    </row>
    <row r="611" spans="8:13" x14ac:dyDescent="0.25">
      <c r="H611" t="s">
        <v>734</v>
      </c>
      <c r="I611" t="s">
        <v>246</v>
      </c>
      <c r="J611" t="s">
        <v>688</v>
      </c>
      <c r="K611" t="s">
        <v>160</v>
      </c>
      <c r="M611" s="1"/>
    </row>
    <row r="612" spans="8:13" x14ac:dyDescent="0.25">
      <c r="H612" t="s">
        <v>735</v>
      </c>
      <c r="I612" t="s">
        <v>246</v>
      </c>
      <c r="J612" t="s">
        <v>688</v>
      </c>
      <c r="K612" t="s">
        <v>160</v>
      </c>
      <c r="M612" s="1"/>
    </row>
    <row r="613" spans="8:13" x14ac:dyDescent="0.25">
      <c r="H613" t="s">
        <v>736</v>
      </c>
      <c r="I613" t="s">
        <v>246</v>
      </c>
      <c r="J613" t="s">
        <v>688</v>
      </c>
      <c r="K613" t="s">
        <v>160</v>
      </c>
      <c r="M613" s="1"/>
    </row>
    <row r="614" spans="8:13" x14ac:dyDescent="0.25">
      <c r="H614" t="s">
        <v>737</v>
      </c>
      <c r="I614" t="s">
        <v>246</v>
      </c>
      <c r="J614" t="s">
        <v>688</v>
      </c>
      <c r="K614" t="s">
        <v>160</v>
      </c>
      <c r="M614" s="1"/>
    </row>
    <row r="615" spans="8:13" x14ac:dyDescent="0.25">
      <c r="H615" t="s">
        <v>738</v>
      </c>
      <c r="I615" t="s">
        <v>246</v>
      </c>
      <c r="J615" t="s">
        <v>688</v>
      </c>
      <c r="K615" t="s">
        <v>160</v>
      </c>
      <c r="M615" s="1"/>
    </row>
    <row r="616" spans="8:13" x14ac:dyDescent="0.25">
      <c r="H616" t="s">
        <v>739</v>
      </c>
      <c r="I616" t="s">
        <v>246</v>
      </c>
      <c r="J616" t="s">
        <v>688</v>
      </c>
      <c r="K616" t="s">
        <v>160</v>
      </c>
      <c r="M616" s="1"/>
    </row>
    <row r="617" spans="8:13" x14ac:dyDescent="0.25">
      <c r="H617" t="s">
        <v>740</v>
      </c>
      <c r="I617" t="s">
        <v>246</v>
      </c>
      <c r="J617" t="s">
        <v>688</v>
      </c>
      <c r="K617" t="s">
        <v>160</v>
      </c>
      <c r="M617" s="1"/>
    </row>
    <row r="618" spans="8:13" x14ac:dyDescent="0.25">
      <c r="H618" t="s">
        <v>741</v>
      </c>
      <c r="I618" t="s">
        <v>246</v>
      </c>
      <c r="J618" t="s">
        <v>688</v>
      </c>
      <c r="K618" t="s">
        <v>160</v>
      </c>
      <c r="M618" s="1"/>
    </row>
    <row r="619" spans="8:13" x14ac:dyDescent="0.25">
      <c r="H619" t="s">
        <v>742</v>
      </c>
      <c r="I619" t="s">
        <v>246</v>
      </c>
      <c r="J619" t="s">
        <v>688</v>
      </c>
      <c r="K619" t="s">
        <v>160</v>
      </c>
      <c r="M619" s="1"/>
    </row>
    <row r="620" spans="8:13" x14ac:dyDescent="0.25">
      <c r="H620" t="s">
        <v>743</v>
      </c>
      <c r="I620" t="s">
        <v>234</v>
      </c>
      <c r="J620" t="s">
        <v>688</v>
      </c>
      <c r="K620" t="s">
        <v>98</v>
      </c>
      <c r="M620" s="1"/>
    </row>
    <row r="621" spans="8:13" x14ac:dyDescent="0.25">
      <c r="H621" t="s">
        <v>744</v>
      </c>
      <c r="I621" t="s">
        <v>156</v>
      </c>
      <c r="J621" t="s">
        <v>688</v>
      </c>
      <c r="K621" t="s">
        <v>14</v>
      </c>
      <c r="M621" s="1"/>
    </row>
    <row r="622" spans="8:13" x14ac:dyDescent="0.25">
      <c r="H622" t="s">
        <v>745</v>
      </c>
      <c r="I622" t="s">
        <v>156</v>
      </c>
      <c r="J622" t="s">
        <v>688</v>
      </c>
      <c r="K622" t="s">
        <v>14</v>
      </c>
      <c r="M622" s="1"/>
    </row>
    <row r="623" spans="8:13" x14ac:dyDescent="0.25">
      <c r="H623" t="s">
        <v>746</v>
      </c>
      <c r="I623" t="s">
        <v>156</v>
      </c>
      <c r="J623" t="s">
        <v>688</v>
      </c>
      <c r="K623" t="s">
        <v>14</v>
      </c>
      <c r="M623" s="1"/>
    </row>
    <row r="624" spans="8:13" x14ac:dyDescent="0.25">
      <c r="H624" t="s">
        <v>747</v>
      </c>
      <c r="I624" t="s">
        <v>583</v>
      </c>
      <c r="J624" t="s">
        <v>688</v>
      </c>
      <c r="K624" t="s">
        <v>14</v>
      </c>
      <c r="M624" s="1"/>
    </row>
    <row r="625" spans="8:13" x14ac:dyDescent="0.25">
      <c r="H625" t="s">
        <v>748</v>
      </c>
      <c r="I625" t="s">
        <v>583</v>
      </c>
      <c r="J625" t="s">
        <v>688</v>
      </c>
      <c r="K625" t="s">
        <v>14</v>
      </c>
      <c r="M625" s="1"/>
    </row>
    <row r="626" spans="8:13" x14ac:dyDescent="0.25">
      <c r="H626" t="s">
        <v>749</v>
      </c>
      <c r="I626" t="s">
        <v>583</v>
      </c>
      <c r="J626" t="s">
        <v>688</v>
      </c>
      <c r="K626" t="s">
        <v>14</v>
      </c>
      <c r="M626" s="1"/>
    </row>
    <row r="627" spans="8:13" x14ac:dyDescent="0.25">
      <c r="H627" t="s">
        <v>750</v>
      </c>
      <c r="I627" t="s">
        <v>751</v>
      </c>
      <c r="J627" t="s">
        <v>688</v>
      </c>
      <c r="K627" t="s">
        <v>14</v>
      </c>
      <c r="M627" s="1"/>
    </row>
    <row r="628" spans="8:13" x14ac:dyDescent="0.25">
      <c r="H628" t="s">
        <v>752</v>
      </c>
      <c r="I628" t="s">
        <v>751</v>
      </c>
      <c r="J628" t="s">
        <v>688</v>
      </c>
      <c r="K628" t="s">
        <v>14</v>
      </c>
      <c r="M628" s="1"/>
    </row>
    <row r="629" spans="8:13" x14ac:dyDescent="0.25">
      <c r="H629" t="s">
        <v>753</v>
      </c>
      <c r="I629" t="s">
        <v>751</v>
      </c>
      <c r="J629" t="s">
        <v>688</v>
      </c>
      <c r="K629" t="s">
        <v>14</v>
      </c>
      <c r="M629" s="1"/>
    </row>
    <row r="630" spans="8:13" x14ac:dyDescent="0.25">
      <c r="H630" t="s">
        <v>754</v>
      </c>
      <c r="I630" t="s">
        <v>751</v>
      </c>
      <c r="J630" t="s">
        <v>688</v>
      </c>
      <c r="K630" t="s">
        <v>14</v>
      </c>
      <c r="M630" s="1"/>
    </row>
    <row r="631" spans="8:13" x14ac:dyDescent="0.25">
      <c r="H631" t="s">
        <v>755</v>
      </c>
      <c r="I631" t="s">
        <v>751</v>
      </c>
      <c r="J631" t="s">
        <v>688</v>
      </c>
      <c r="K631" t="s">
        <v>14</v>
      </c>
      <c r="M631" s="1"/>
    </row>
    <row r="632" spans="8:13" x14ac:dyDescent="0.25">
      <c r="H632" t="s">
        <v>756</v>
      </c>
      <c r="I632" t="s">
        <v>751</v>
      </c>
      <c r="J632" t="s">
        <v>688</v>
      </c>
      <c r="K632" t="s">
        <v>14</v>
      </c>
      <c r="M632" s="1"/>
    </row>
    <row r="633" spans="8:13" x14ac:dyDescent="0.25">
      <c r="H633" t="s">
        <v>757</v>
      </c>
      <c r="I633" t="s">
        <v>758</v>
      </c>
      <c r="J633" t="s">
        <v>688</v>
      </c>
      <c r="K633" t="s">
        <v>759</v>
      </c>
      <c r="M633" s="1"/>
    </row>
    <row r="634" spans="8:13" x14ac:dyDescent="0.25">
      <c r="H634" t="s">
        <v>760</v>
      </c>
      <c r="I634" t="s">
        <v>758</v>
      </c>
      <c r="J634" t="s">
        <v>688</v>
      </c>
      <c r="K634" t="s">
        <v>759</v>
      </c>
      <c r="M634" s="1"/>
    </row>
    <row r="635" spans="8:13" x14ac:dyDescent="0.25">
      <c r="H635" t="s">
        <v>761</v>
      </c>
      <c r="I635" t="s">
        <v>758</v>
      </c>
      <c r="J635" t="s">
        <v>688</v>
      </c>
      <c r="K635" t="s">
        <v>759</v>
      </c>
      <c r="M635" s="1"/>
    </row>
    <row r="636" spans="8:13" x14ac:dyDescent="0.25">
      <c r="H636" t="s">
        <v>762</v>
      </c>
      <c r="I636" t="s">
        <v>758</v>
      </c>
      <c r="J636" t="s">
        <v>688</v>
      </c>
      <c r="K636" t="s">
        <v>759</v>
      </c>
      <c r="M636" s="1"/>
    </row>
    <row r="637" spans="8:13" x14ac:dyDescent="0.25">
      <c r="H637" t="s">
        <v>763</v>
      </c>
      <c r="I637" t="s">
        <v>758</v>
      </c>
      <c r="J637" t="s">
        <v>688</v>
      </c>
      <c r="K637" t="s">
        <v>759</v>
      </c>
      <c r="M637" s="1"/>
    </row>
    <row r="638" spans="8:13" x14ac:dyDescent="0.25">
      <c r="H638" t="s">
        <v>764</v>
      </c>
      <c r="I638" t="s">
        <v>758</v>
      </c>
      <c r="J638" t="s">
        <v>688</v>
      </c>
      <c r="K638" t="s">
        <v>759</v>
      </c>
      <c r="M638" s="1"/>
    </row>
    <row r="639" spans="8:13" x14ac:dyDescent="0.25">
      <c r="H639" t="s">
        <v>765</v>
      </c>
      <c r="I639" t="s">
        <v>758</v>
      </c>
      <c r="J639" t="s">
        <v>688</v>
      </c>
      <c r="K639" t="s">
        <v>759</v>
      </c>
      <c r="M639" s="1"/>
    </row>
    <row r="640" spans="8:13" x14ac:dyDescent="0.25">
      <c r="H640" t="s">
        <v>766</v>
      </c>
      <c r="I640" t="s">
        <v>758</v>
      </c>
      <c r="J640" t="s">
        <v>688</v>
      </c>
      <c r="K640" t="s">
        <v>759</v>
      </c>
      <c r="M640" s="1"/>
    </row>
    <row r="641" spans="8:13" x14ac:dyDescent="0.25">
      <c r="H641" t="s">
        <v>767</v>
      </c>
      <c r="I641" t="s">
        <v>758</v>
      </c>
      <c r="J641" t="s">
        <v>688</v>
      </c>
      <c r="K641" t="s">
        <v>759</v>
      </c>
      <c r="M641" s="1"/>
    </row>
    <row r="642" spans="8:13" x14ac:dyDescent="0.25">
      <c r="H642" t="s">
        <v>768</v>
      </c>
      <c r="I642" t="s">
        <v>758</v>
      </c>
      <c r="J642" t="s">
        <v>688</v>
      </c>
      <c r="K642" t="s">
        <v>759</v>
      </c>
      <c r="M642" s="1"/>
    </row>
    <row r="643" spans="8:13" x14ac:dyDescent="0.25">
      <c r="H643" t="s">
        <v>769</v>
      </c>
      <c r="I643" t="s">
        <v>758</v>
      </c>
      <c r="J643" t="s">
        <v>688</v>
      </c>
      <c r="K643" t="s">
        <v>759</v>
      </c>
      <c r="M643" s="1"/>
    </row>
    <row r="644" spans="8:13" x14ac:dyDescent="0.25">
      <c r="H644" t="s">
        <v>770</v>
      </c>
      <c r="I644" t="s">
        <v>758</v>
      </c>
      <c r="J644" t="s">
        <v>688</v>
      </c>
      <c r="K644" t="s">
        <v>759</v>
      </c>
      <c r="M644" s="1"/>
    </row>
    <row r="645" spans="8:13" x14ac:dyDescent="0.25">
      <c r="H645" t="s">
        <v>771</v>
      </c>
      <c r="I645" t="s">
        <v>758</v>
      </c>
      <c r="J645" t="s">
        <v>688</v>
      </c>
      <c r="K645" t="s">
        <v>759</v>
      </c>
      <c r="M645" s="1"/>
    </row>
    <row r="646" spans="8:13" x14ac:dyDescent="0.25">
      <c r="H646" t="s">
        <v>772</v>
      </c>
      <c r="I646" t="s">
        <v>758</v>
      </c>
      <c r="J646" t="s">
        <v>688</v>
      </c>
      <c r="K646" t="s">
        <v>759</v>
      </c>
      <c r="M646" s="1"/>
    </row>
    <row r="647" spans="8:13" x14ac:dyDescent="0.25">
      <c r="H647" t="s">
        <v>773</v>
      </c>
      <c r="I647" t="s">
        <v>758</v>
      </c>
      <c r="J647" t="s">
        <v>688</v>
      </c>
      <c r="K647" t="s">
        <v>759</v>
      </c>
      <c r="M647" s="1"/>
    </row>
    <row r="648" spans="8:13" x14ac:dyDescent="0.25">
      <c r="H648" t="s">
        <v>774</v>
      </c>
      <c r="I648" t="s">
        <v>565</v>
      </c>
      <c r="J648" t="s">
        <v>688</v>
      </c>
      <c r="K648" t="s">
        <v>160</v>
      </c>
      <c r="M648" s="1"/>
    </row>
    <row r="649" spans="8:13" x14ac:dyDescent="0.25">
      <c r="H649" t="s">
        <v>775</v>
      </c>
      <c r="I649" t="s">
        <v>565</v>
      </c>
      <c r="J649" t="s">
        <v>688</v>
      </c>
      <c r="K649" t="s">
        <v>160</v>
      </c>
      <c r="M649" s="1"/>
    </row>
    <row r="650" spans="8:13" x14ac:dyDescent="0.25">
      <c r="H650" t="s">
        <v>776</v>
      </c>
      <c r="I650" t="s">
        <v>565</v>
      </c>
      <c r="J650" t="s">
        <v>688</v>
      </c>
      <c r="K650" t="s">
        <v>160</v>
      </c>
      <c r="M650" s="1"/>
    </row>
    <row r="651" spans="8:13" x14ac:dyDescent="0.25">
      <c r="H651" t="s">
        <v>777</v>
      </c>
      <c r="I651" t="s">
        <v>565</v>
      </c>
      <c r="J651" t="s">
        <v>688</v>
      </c>
      <c r="K651" t="s">
        <v>160</v>
      </c>
      <c r="M651" s="1"/>
    </row>
    <row r="652" spans="8:13" x14ac:dyDescent="0.25">
      <c r="H652" t="s">
        <v>778</v>
      </c>
      <c r="I652" t="s">
        <v>565</v>
      </c>
      <c r="J652" t="s">
        <v>688</v>
      </c>
      <c r="K652" t="s">
        <v>160</v>
      </c>
      <c r="M652" s="1"/>
    </row>
    <row r="653" spans="8:13" x14ac:dyDescent="0.25">
      <c r="H653" t="s">
        <v>779</v>
      </c>
      <c r="I653" t="s">
        <v>565</v>
      </c>
      <c r="J653" t="s">
        <v>688</v>
      </c>
      <c r="K653" t="s">
        <v>160</v>
      </c>
      <c r="M653" s="1"/>
    </row>
    <row r="654" spans="8:13" x14ac:dyDescent="0.25">
      <c r="H654" t="s">
        <v>780</v>
      </c>
      <c r="I654" t="s">
        <v>565</v>
      </c>
      <c r="J654" t="s">
        <v>688</v>
      </c>
      <c r="K654" t="s">
        <v>160</v>
      </c>
      <c r="M654" s="1"/>
    </row>
    <row r="655" spans="8:13" x14ac:dyDescent="0.25">
      <c r="H655" t="s">
        <v>781</v>
      </c>
      <c r="I655" t="s">
        <v>565</v>
      </c>
      <c r="J655" t="s">
        <v>688</v>
      </c>
      <c r="K655" t="s">
        <v>160</v>
      </c>
      <c r="M655" s="1"/>
    </row>
    <row r="656" spans="8:13" x14ac:dyDescent="0.25">
      <c r="H656" t="s">
        <v>782</v>
      </c>
      <c r="I656" t="s">
        <v>565</v>
      </c>
      <c r="J656" t="s">
        <v>688</v>
      </c>
      <c r="K656" t="s">
        <v>160</v>
      </c>
      <c r="M656" s="1"/>
    </row>
    <row r="657" spans="8:14" x14ac:dyDescent="0.25">
      <c r="H657" t="s">
        <v>783</v>
      </c>
      <c r="I657" t="s">
        <v>565</v>
      </c>
      <c r="J657" t="s">
        <v>688</v>
      </c>
      <c r="K657" t="s">
        <v>160</v>
      </c>
      <c r="M657" s="1"/>
    </row>
    <row r="658" spans="8:14" x14ac:dyDescent="0.25">
      <c r="H658" t="s">
        <v>784</v>
      </c>
      <c r="I658" t="s">
        <v>565</v>
      </c>
      <c r="J658" t="s">
        <v>688</v>
      </c>
      <c r="K658" t="s">
        <v>160</v>
      </c>
      <c r="M658" s="1"/>
    </row>
    <row r="659" spans="8:14" x14ac:dyDescent="0.25">
      <c r="H659" t="s">
        <v>785</v>
      </c>
      <c r="I659" t="s">
        <v>565</v>
      </c>
      <c r="J659" t="s">
        <v>688</v>
      </c>
      <c r="K659" t="s">
        <v>160</v>
      </c>
      <c r="M659" s="1"/>
    </row>
    <row r="660" spans="8:14" x14ac:dyDescent="0.25">
      <c r="H660" t="s">
        <v>786</v>
      </c>
      <c r="I660" t="s">
        <v>565</v>
      </c>
      <c r="J660" t="s">
        <v>688</v>
      </c>
      <c r="K660" t="s">
        <v>160</v>
      </c>
      <c r="M660" s="1"/>
    </row>
    <row r="661" spans="8:14" x14ac:dyDescent="0.25">
      <c r="H661" t="s">
        <v>787</v>
      </c>
      <c r="I661" t="s">
        <v>565</v>
      </c>
      <c r="J661" t="s">
        <v>688</v>
      </c>
      <c r="K661" t="s">
        <v>160</v>
      </c>
      <c r="M661" s="1"/>
    </row>
    <row r="662" spans="8:14" x14ac:dyDescent="0.25">
      <c r="H662" t="s">
        <v>788</v>
      </c>
      <c r="I662" t="s">
        <v>565</v>
      </c>
      <c r="J662" t="s">
        <v>688</v>
      </c>
      <c r="K662" t="s">
        <v>160</v>
      </c>
      <c r="M662" s="1"/>
    </row>
    <row r="663" spans="8:14" x14ac:dyDescent="0.25">
      <c r="H663" t="s">
        <v>789</v>
      </c>
      <c r="I663" t="s">
        <v>565</v>
      </c>
      <c r="J663" t="s">
        <v>688</v>
      </c>
      <c r="K663" t="s">
        <v>160</v>
      </c>
      <c r="M663" s="1"/>
    </row>
    <row r="664" spans="8:14" x14ac:dyDescent="0.25">
      <c r="H664" t="s">
        <v>790</v>
      </c>
      <c r="I664" t="s">
        <v>565</v>
      </c>
      <c r="J664" t="s">
        <v>688</v>
      </c>
      <c r="K664" t="s">
        <v>160</v>
      </c>
      <c r="M664" s="1"/>
    </row>
    <row r="665" spans="8:14" x14ac:dyDescent="0.25">
      <c r="H665" t="s">
        <v>791</v>
      </c>
      <c r="I665" t="s">
        <v>565</v>
      </c>
      <c r="J665" t="s">
        <v>688</v>
      </c>
      <c r="K665" t="s">
        <v>160</v>
      </c>
      <c r="M665" s="1"/>
    </row>
    <row r="666" spans="8:14" x14ac:dyDescent="0.25">
      <c r="H666" t="s">
        <v>792</v>
      </c>
      <c r="I666" t="s">
        <v>565</v>
      </c>
      <c r="J666" t="s">
        <v>688</v>
      </c>
      <c r="K666" t="s">
        <v>160</v>
      </c>
      <c r="M666" s="1"/>
    </row>
    <row r="667" spans="8:14" x14ac:dyDescent="0.25">
      <c r="H667" t="s">
        <v>793</v>
      </c>
      <c r="I667" t="s">
        <v>565</v>
      </c>
      <c r="J667" t="s">
        <v>688</v>
      </c>
      <c r="K667" t="s">
        <v>160</v>
      </c>
      <c r="M667" s="1"/>
    </row>
    <row r="668" spans="8:14" x14ac:dyDescent="0.25">
      <c r="H668" t="s">
        <v>794</v>
      </c>
      <c r="I668" t="s">
        <v>552</v>
      </c>
      <c r="J668" t="s">
        <v>18</v>
      </c>
      <c r="K668" t="s">
        <v>160</v>
      </c>
      <c r="M668" s="1"/>
    </row>
    <row r="669" spans="8:14" x14ac:dyDescent="0.25">
      <c r="H669" t="s">
        <v>795</v>
      </c>
      <c r="I669" t="s">
        <v>381</v>
      </c>
      <c r="J669" t="s">
        <v>381</v>
      </c>
      <c r="K669" t="s">
        <v>381</v>
      </c>
      <c r="L669" t="s">
        <v>381</v>
      </c>
      <c r="M669" s="1" t="s">
        <v>381</v>
      </c>
      <c r="N669" t="s">
        <v>381</v>
      </c>
    </row>
    <row r="670" spans="8:14" x14ac:dyDescent="0.25">
      <c r="H670" t="s">
        <v>796</v>
      </c>
      <c r="I670" t="s">
        <v>100</v>
      </c>
      <c r="J670" t="s">
        <v>72</v>
      </c>
      <c r="K670" t="s">
        <v>100</v>
      </c>
      <c r="L670" t="s">
        <v>797</v>
      </c>
      <c r="M670" s="1"/>
      <c r="N670" t="s">
        <v>797</v>
      </c>
    </row>
    <row r="671" spans="8:14" x14ac:dyDescent="0.25">
      <c r="H671" t="s">
        <v>798</v>
      </c>
      <c r="I671" t="s">
        <v>100</v>
      </c>
      <c r="J671" t="s">
        <v>72</v>
      </c>
      <c r="K671" t="s">
        <v>100</v>
      </c>
      <c r="L671" t="s">
        <v>797</v>
      </c>
      <c r="M671" s="1"/>
      <c r="N671" t="s">
        <v>797</v>
      </c>
    </row>
    <row r="672" spans="8:14" x14ac:dyDescent="0.25">
      <c r="H672" t="s">
        <v>799</v>
      </c>
      <c r="I672" t="s">
        <v>100</v>
      </c>
      <c r="J672" t="s">
        <v>72</v>
      </c>
      <c r="K672" t="s">
        <v>100</v>
      </c>
      <c r="L672" t="s">
        <v>797</v>
      </c>
      <c r="M672" s="1"/>
      <c r="N672" t="s">
        <v>797</v>
      </c>
    </row>
    <row r="673" spans="8:14" x14ac:dyDescent="0.25">
      <c r="H673" t="s">
        <v>800</v>
      </c>
      <c r="I673" t="s">
        <v>31</v>
      </c>
      <c r="J673" t="s">
        <v>72</v>
      </c>
      <c r="K673" t="s">
        <v>32</v>
      </c>
      <c r="L673" t="s">
        <v>801</v>
      </c>
      <c r="M673" s="1"/>
      <c r="N673" t="s">
        <v>801</v>
      </c>
    </row>
    <row r="674" spans="8:14" x14ac:dyDescent="0.25">
      <c r="H674" t="s">
        <v>802</v>
      </c>
      <c r="I674" t="s">
        <v>381</v>
      </c>
      <c r="J674" t="s">
        <v>381</v>
      </c>
      <c r="K674" t="s">
        <v>381</v>
      </c>
      <c r="L674" t="s">
        <v>381</v>
      </c>
      <c r="M674" s="1" t="s">
        <v>381</v>
      </c>
      <c r="N674" t="s">
        <v>381</v>
      </c>
    </row>
    <row r="675" spans="8:14" x14ac:dyDescent="0.25">
      <c r="H675" t="s">
        <v>803</v>
      </c>
      <c r="I675" t="s">
        <v>12</v>
      </c>
      <c r="J675" t="s">
        <v>13</v>
      </c>
      <c r="K675" t="s">
        <v>14</v>
      </c>
      <c r="M675" s="1"/>
    </row>
    <row r="676" spans="8:14" x14ac:dyDescent="0.25">
      <c r="H676" t="s">
        <v>804</v>
      </c>
      <c r="I676" t="s">
        <v>12</v>
      </c>
      <c r="J676" t="s">
        <v>397</v>
      </c>
      <c r="K676" t="s">
        <v>14</v>
      </c>
      <c r="M676" s="1"/>
    </row>
    <row r="677" spans="8:14" x14ac:dyDescent="0.25">
      <c r="H677" t="s">
        <v>805</v>
      </c>
      <c r="I677" t="s">
        <v>12</v>
      </c>
      <c r="J677" t="s">
        <v>397</v>
      </c>
      <c r="K677" t="s">
        <v>14</v>
      </c>
      <c r="M677" s="1"/>
    </row>
    <row r="678" spans="8:14" x14ac:dyDescent="0.25">
      <c r="H678" t="s">
        <v>806</v>
      </c>
      <c r="I678" t="s">
        <v>12</v>
      </c>
      <c r="J678" t="s">
        <v>397</v>
      </c>
      <c r="K678" t="s">
        <v>14</v>
      </c>
      <c r="M678" s="1"/>
    </row>
    <row r="679" spans="8:14" x14ac:dyDescent="0.25">
      <c r="H679" t="s">
        <v>807</v>
      </c>
      <c r="I679" t="s">
        <v>12</v>
      </c>
      <c r="J679" t="s">
        <v>13</v>
      </c>
      <c r="K679" t="s">
        <v>14</v>
      </c>
      <c r="M679" s="1"/>
    </row>
    <row r="680" spans="8:14" x14ac:dyDescent="0.25">
      <c r="H680" t="s">
        <v>808</v>
      </c>
      <c r="I680" t="s">
        <v>12</v>
      </c>
      <c r="J680" t="s">
        <v>13</v>
      </c>
      <c r="K680" t="s">
        <v>14</v>
      </c>
      <c r="M680" s="1"/>
    </row>
    <row r="681" spans="8:14" x14ac:dyDescent="0.25">
      <c r="H681" t="s">
        <v>809</v>
      </c>
      <c r="I681" t="s">
        <v>12</v>
      </c>
      <c r="J681" t="s">
        <v>13</v>
      </c>
      <c r="K681" t="s">
        <v>14</v>
      </c>
      <c r="M681" s="1"/>
    </row>
    <row r="682" spans="8:14" x14ac:dyDescent="0.25">
      <c r="H682" t="s">
        <v>810</v>
      </c>
      <c r="I682" t="s">
        <v>12</v>
      </c>
      <c r="J682" t="s">
        <v>13</v>
      </c>
      <c r="K682" t="s">
        <v>14</v>
      </c>
      <c r="M682" s="1"/>
    </row>
    <row r="683" spans="8:14" x14ac:dyDescent="0.25">
      <c r="H683" t="s">
        <v>811</v>
      </c>
      <c r="I683" t="s">
        <v>12</v>
      </c>
      <c r="J683" t="s">
        <v>18</v>
      </c>
      <c r="K683" t="s">
        <v>14</v>
      </c>
      <c r="M683" s="1"/>
    </row>
    <row r="684" spans="8:14" x14ac:dyDescent="0.25">
      <c r="H684" t="s">
        <v>812</v>
      </c>
      <c r="I684" t="s">
        <v>12</v>
      </c>
      <c r="J684" t="s">
        <v>45</v>
      </c>
      <c r="K684" t="s">
        <v>14</v>
      </c>
      <c r="M684" s="1"/>
    </row>
    <row r="685" spans="8:14" x14ac:dyDescent="0.25">
      <c r="H685" t="s">
        <v>813</v>
      </c>
      <c r="I685" t="s">
        <v>381</v>
      </c>
      <c r="J685" t="s">
        <v>381</v>
      </c>
      <c r="K685" t="s">
        <v>381</v>
      </c>
      <c r="L685" t="s">
        <v>381</v>
      </c>
      <c r="M685" s="1" t="s">
        <v>381</v>
      </c>
      <c r="N685" t="s">
        <v>381</v>
      </c>
    </row>
    <row r="686" spans="8:14" x14ac:dyDescent="0.25">
      <c r="H686" t="s">
        <v>814</v>
      </c>
      <c r="I686" t="s">
        <v>297</v>
      </c>
      <c r="J686" t="s">
        <v>13</v>
      </c>
      <c r="K686" t="s">
        <v>98</v>
      </c>
      <c r="M686" s="1"/>
    </row>
    <row r="687" spans="8:14" x14ac:dyDescent="0.25">
      <c r="H687" t="s">
        <v>815</v>
      </c>
      <c r="I687" t="s">
        <v>297</v>
      </c>
      <c r="J687" t="s">
        <v>13</v>
      </c>
      <c r="K687" t="s">
        <v>98</v>
      </c>
      <c r="M687" s="1"/>
    </row>
    <row r="688" spans="8:14" x14ac:dyDescent="0.25">
      <c r="H688" t="s">
        <v>816</v>
      </c>
      <c r="I688" t="s">
        <v>297</v>
      </c>
      <c r="J688" t="s">
        <v>13</v>
      </c>
      <c r="K688" t="s">
        <v>98</v>
      </c>
      <c r="M688" s="1"/>
    </row>
    <row r="689" spans="8:14" x14ac:dyDescent="0.25">
      <c r="H689" t="s">
        <v>817</v>
      </c>
      <c r="I689" t="s">
        <v>297</v>
      </c>
      <c r="J689" t="s">
        <v>13</v>
      </c>
      <c r="K689" t="s">
        <v>98</v>
      </c>
      <c r="M689" s="1"/>
    </row>
    <row r="690" spans="8:14" x14ac:dyDescent="0.25">
      <c r="H690" t="s">
        <v>818</v>
      </c>
      <c r="I690" t="s">
        <v>297</v>
      </c>
      <c r="J690" t="s">
        <v>13</v>
      </c>
      <c r="K690" t="s">
        <v>98</v>
      </c>
      <c r="M690" s="1"/>
    </row>
    <row r="691" spans="8:14" x14ac:dyDescent="0.25">
      <c r="H691" t="s">
        <v>819</v>
      </c>
      <c r="I691" t="s">
        <v>297</v>
      </c>
      <c r="J691" t="s">
        <v>13</v>
      </c>
      <c r="K691" t="s">
        <v>98</v>
      </c>
      <c r="M691" s="1"/>
    </row>
    <row r="692" spans="8:14" x14ac:dyDescent="0.25">
      <c r="H692" t="s">
        <v>820</v>
      </c>
      <c r="I692" t="s">
        <v>297</v>
      </c>
      <c r="J692" t="s">
        <v>13</v>
      </c>
      <c r="K692" t="s">
        <v>98</v>
      </c>
      <c r="M692" s="1"/>
    </row>
    <row r="693" spans="8:14" x14ac:dyDescent="0.25">
      <c r="H693" t="s">
        <v>821</v>
      </c>
      <c r="I693" t="s">
        <v>297</v>
      </c>
      <c r="J693" t="s">
        <v>45</v>
      </c>
      <c r="K693" t="s">
        <v>98</v>
      </c>
      <c r="M693" s="1"/>
    </row>
    <row r="694" spans="8:14" x14ac:dyDescent="0.25">
      <c r="H694" t="s">
        <v>822</v>
      </c>
      <c r="I694" t="s">
        <v>297</v>
      </c>
      <c r="J694" t="s">
        <v>13</v>
      </c>
      <c r="K694" t="s">
        <v>98</v>
      </c>
      <c r="M694" s="1"/>
    </row>
    <row r="695" spans="8:14" x14ac:dyDescent="0.25">
      <c r="H695" t="s">
        <v>823</v>
      </c>
      <c r="I695" t="s">
        <v>31</v>
      </c>
      <c r="J695" t="s">
        <v>72</v>
      </c>
      <c r="K695" t="s">
        <v>32</v>
      </c>
      <c r="L695" t="s">
        <v>824</v>
      </c>
      <c r="M695" s="1"/>
      <c r="N695" t="s">
        <v>824</v>
      </c>
    </row>
    <row r="696" spans="8:14" x14ac:dyDescent="0.25">
      <c r="H696" t="s">
        <v>825</v>
      </c>
      <c r="I696" t="s">
        <v>305</v>
      </c>
      <c r="J696" t="s">
        <v>18</v>
      </c>
      <c r="K696" t="s">
        <v>98</v>
      </c>
      <c r="M696" s="1"/>
    </row>
    <row r="697" spans="8:14" x14ac:dyDescent="0.25">
      <c r="H697" t="s">
        <v>826</v>
      </c>
      <c r="I697" t="s">
        <v>305</v>
      </c>
      <c r="J697" t="s">
        <v>13</v>
      </c>
      <c r="K697" t="s">
        <v>98</v>
      </c>
      <c r="M697" s="1"/>
    </row>
    <row r="698" spans="8:14" x14ac:dyDescent="0.25">
      <c r="H698" t="s">
        <v>827</v>
      </c>
      <c r="I698" t="s">
        <v>305</v>
      </c>
      <c r="J698" t="s">
        <v>13</v>
      </c>
      <c r="K698" t="s">
        <v>98</v>
      </c>
      <c r="M698" s="1"/>
    </row>
    <row r="699" spans="8:14" x14ac:dyDescent="0.25">
      <c r="H699" t="s">
        <v>828</v>
      </c>
      <c r="I699" t="s">
        <v>305</v>
      </c>
      <c r="J699" t="s">
        <v>13</v>
      </c>
      <c r="K699" t="s">
        <v>98</v>
      </c>
      <c r="M699" s="1"/>
    </row>
    <row r="700" spans="8:14" x14ac:dyDescent="0.25">
      <c r="H700" t="s">
        <v>829</v>
      </c>
      <c r="I700" t="s">
        <v>305</v>
      </c>
      <c r="J700" t="s">
        <v>13</v>
      </c>
      <c r="K700" t="s">
        <v>98</v>
      </c>
      <c r="M700" s="1"/>
    </row>
    <row r="701" spans="8:14" x14ac:dyDescent="0.25">
      <c r="H701" t="s">
        <v>830</v>
      </c>
      <c r="I701" t="s">
        <v>305</v>
      </c>
      <c r="J701" t="s">
        <v>13</v>
      </c>
      <c r="K701" t="s">
        <v>98</v>
      </c>
      <c r="M701" s="1"/>
    </row>
    <row r="702" spans="8:14" x14ac:dyDescent="0.25">
      <c r="H702" t="s">
        <v>831</v>
      </c>
      <c r="I702" t="s">
        <v>305</v>
      </c>
      <c r="J702" t="s">
        <v>13</v>
      </c>
      <c r="K702" t="s">
        <v>98</v>
      </c>
      <c r="M702" s="1"/>
    </row>
    <row r="703" spans="8:14" x14ac:dyDescent="0.25">
      <c r="H703" t="s">
        <v>832</v>
      </c>
      <c r="I703" t="s">
        <v>305</v>
      </c>
      <c r="J703" t="s">
        <v>13</v>
      </c>
      <c r="K703" t="s">
        <v>98</v>
      </c>
      <c r="M703" s="1"/>
    </row>
    <row r="704" spans="8:14" x14ac:dyDescent="0.25">
      <c r="H704" t="s">
        <v>833</v>
      </c>
      <c r="I704" t="s">
        <v>184</v>
      </c>
      <c r="J704" t="s">
        <v>834</v>
      </c>
      <c r="K704" t="s">
        <v>100</v>
      </c>
      <c r="M704" s="1"/>
    </row>
    <row r="705" spans="8:13" x14ac:dyDescent="0.25">
      <c r="H705" t="s">
        <v>835</v>
      </c>
      <c r="I705" t="s">
        <v>184</v>
      </c>
      <c r="J705" t="s">
        <v>834</v>
      </c>
      <c r="K705" t="s">
        <v>100</v>
      </c>
      <c r="M705" s="1"/>
    </row>
    <row r="706" spans="8:13" x14ac:dyDescent="0.25">
      <c r="H706" t="s">
        <v>836</v>
      </c>
      <c r="I706" t="s">
        <v>184</v>
      </c>
      <c r="J706" t="s">
        <v>834</v>
      </c>
      <c r="K706" t="s">
        <v>100</v>
      </c>
      <c r="M706" s="1"/>
    </row>
    <row r="707" spans="8:13" x14ac:dyDescent="0.25">
      <c r="H707" t="s">
        <v>837</v>
      </c>
      <c r="I707" t="s">
        <v>184</v>
      </c>
      <c r="J707" t="s">
        <v>834</v>
      </c>
      <c r="K707" t="s">
        <v>100</v>
      </c>
      <c r="M707" s="1"/>
    </row>
    <row r="708" spans="8:13" x14ac:dyDescent="0.25">
      <c r="H708" t="s">
        <v>838</v>
      </c>
      <c r="I708" t="s">
        <v>184</v>
      </c>
      <c r="J708" t="s">
        <v>834</v>
      </c>
      <c r="K708" t="s">
        <v>100</v>
      </c>
      <c r="M708" s="1"/>
    </row>
    <row r="709" spans="8:13" x14ac:dyDescent="0.25">
      <c r="H709" t="s">
        <v>839</v>
      </c>
      <c r="I709" t="s">
        <v>184</v>
      </c>
      <c r="J709" t="s">
        <v>834</v>
      </c>
      <c r="K709" t="s">
        <v>100</v>
      </c>
      <c r="M709" s="1"/>
    </row>
    <row r="710" spans="8:13" x14ac:dyDescent="0.25">
      <c r="H710" t="s">
        <v>840</v>
      </c>
      <c r="I710" t="s">
        <v>184</v>
      </c>
      <c r="J710" t="s">
        <v>834</v>
      </c>
      <c r="K710" t="s">
        <v>100</v>
      </c>
      <c r="M710" s="1"/>
    </row>
    <row r="711" spans="8:13" x14ac:dyDescent="0.25">
      <c r="H711" t="s">
        <v>841</v>
      </c>
      <c r="I711" t="s">
        <v>184</v>
      </c>
      <c r="J711" t="s">
        <v>834</v>
      </c>
      <c r="K711" t="s">
        <v>100</v>
      </c>
      <c r="M711" s="1"/>
    </row>
    <row r="712" spans="8:13" x14ac:dyDescent="0.25">
      <c r="H712" t="s">
        <v>842</v>
      </c>
      <c r="I712" t="s">
        <v>184</v>
      </c>
      <c r="J712" t="s">
        <v>834</v>
      </c>
      <c r="K712" t="s">
        <v>100</v>
      </c>
      <c r="M712" s="1"/>
    </row>
    <row r="713" spans="8:13" x14ac:dyDescent="0.25">
      <c r="H713" t="s">
        <v>843</v>
      </c>
      <c r="I713" t="s">
        <v>184</v>
      </c>
      <c r="J713" t="s">
        <v>834</v>
      </c>
      <c r="K713" t="s">
        <v>100</v>
      </c>
      <c r="M713" s="1"/>
    </row>
    <row r="714" spans="8:13" x14ac:dyDescent="0.25">
      <c r="H714" t="s">
        <v>844</v>
      </c>
      <c r="I714" t="s">
        <v>184</v>
      </c>
      <c r="J714" t="s">
        <v>834</v>
      </c>
      <c r="K714" t="s">
        <v>100</v>
      </c>
      <c r="M714" s="1"/>
    </row>
    <row r="715" spans="8:13" x14ac:dyDescent="0.25">
      <c r="H715" t="s">
        <v>845</v>
      </c>
      <c r="I715" t="s">
        <v>184</v>
      </c>
      <c r="J715" t="s">
        <v>834</v>
      </c>
      <c r="K715" t="s">
        <v>100</v>
      </c>
      <c r="M715" s="1"/>
    </row>
    <row r="716" spans="8:13" x14ac:dyDescent="0.25">
      <c r="H716" t="s">
        <v>846</v>
      </c>
      <c r="I716" t="s">
        <v>184</v>
      </c>
      <c r="J716" t="s">
        <v>834</v>
      </c>
      <c r="K716" t="s">
        <v>100</v>
      </c>
      <c r="M716" s="1"/>
    </row>
    <row r="717" spans="8:13" x14ac:dyDescent="0.25">
      <c r="H717" t="s">
        <v>847</v>
      </c>
      <c r="I717" t="s">
        <v>184</v>
      </c>
      <c r="J717" t="s">
        <v>834</v>
      </c>
      <c r="K717" t="s">
        <v>100</v>
      </c>
      <c r="M717" s="1"/>
    </row>
    <row r="718" spans="8:13" x14ac:dyDescent="0.25">
      <c r="H718" t="s">
        <v>848</v>
      </c>
      <c r="I718" t="s">
        <v>184</v>
      </c>
      <c r="J718" t="s">
        <v>834</v>
      </c>
      <c r="K718" t="s">
        <v>100</v>
      </c>
      <c r="M718" s="1"/>
    </row>
    <row r="719" spans="8:13" x14ac:dyDescent="0.25">
      <c r="H719" t="s">
        <v>849</v>
      </c>
      <c r="I719" t="s">
        <v>184</v>
      </c>
      <c r="J719" t="s">
        <v>834</v>
      </c>
      <c r="K719" t="s">
        <v>100</v>
      </c>
      <c r="M719" s="1"/>
    </row>
    <row r="720" spans="8:13" x14ac:dyDescent="0.25">
      <c r="H720" t="s">
        <v>850</v>
      </c>
      <c r="I720" t="s">
        <v>184</v>
      </c>
      <c r="J720" t="s">
        <v>834</v>
      </c>
      <c r="K720" t="s">
        <v>100</v>
      </c>
      <c r="M720" s="1"/>
    </row>
    <row r="721" spans="8:13" x14ac:dyDescent="0.25">
      <c r="H721" t="s">
        <v>851</v>
      </c>
      <c r="I721" t="s">
        <v>184</v>
      </c>
      <c r="J721" t="s">
        <v>834</v>
      </c>
      <c r="K721" t="s">
        <v>100</v>
      </c>
      <c r="M721" s="1"/>
    </row>
    <row r="722" spans="8:13" x14ac:dyDescent="0.25">
      <c r="H722" t="s">
        <v>852</v>
      </c>
      <c r="I722" t="s">
        <v>184</v>
      </c>
      <c r="J722" t="s">
        <v>834</v>
      </c>
      <c r="K722" t="s">
        <v>100</v>
      </c>
      <c r="M722" s="1"/>
    </row>
    <row r="723" spans="8:13" x14ac:dyDescent="0.25">
      <c r="H723" t="s">
        <v>853</v>
      </c>
      <c r="I723" t="s">
        <v>184</v>
      </c>
      <c r="J723" t="s">
        <v>834</v>
      </c>
      <c r="K723" t="s">
        <v>100</v>
      </c>
      <c r="M723" s="1"/>
    </row>
    <row r="724" spans="8:13" x14ac:dyDescent="0.25">
      <c r="H724" t="s">
        <v>854</v>
      </c>
      <c r="I724" t="s">
        <v>184</v>
      </c>
      <c r="J724" t="s">
        <v>834</v>
      </c>
      <c r="K724" t="s">
        <v>100</v>
      </c>
      <c r="M724" s="1"/>
    </row>
    <row r="725" spans="8:13" x14ac:dyDescent="0.25">
      <c r="H725" t="s">
        <v>855</v>
      </c>
      <c r="I725" t="s">
        <v>184</v>
      </c>
      <c r="J725" t="s">
        <v>834</v>
      </c>
      <c r="K725" t="s">
        <v>100</v>
      </c>
      <c r="M725" s="1"/>
    </row>
    <row r="726" spans="8:13" x14ac:dyDescent="0.25">
      <c r="H726" t="s">
        <v>856</v>
      </c>
      <c r="I726" t="s">
        <v>184</v>
      </c>
      <c r="J726" t="s">
        <v>834</v>
      </c>
      <c r="K726" t="s">
        <v>100</v>
      </c>
      <c r="M726" s="1"/>
    </row>
    <row r="727" spans="8:13" x14ac:dyDescent="0.25">
      <c r="H727" t="s">
        <v>857</v>
      </c>
      <c r="I727" t="s">
        <v>184</v>
      </c>
      <c r="J727" t="s">
        <v>834</v>
      </c>
      <c r="K727" t="s">
        <v>100</v>
      </c>
      <c r="M727" s="1"/>
    </row>
    <row r="728" spans="8:13" x14ac:dyDescent="0.25">
      <c r="H728" t="s">
        <v>858</v>
      </c>
      <c r="I728" t="s">
        <v>184</v>
      </c>
      <c r="J728" t="s">
        <v>834</v>
      </c>
      <c r="K728" t="s">
        <v>100</v>
      </c>
      <c r="M728" s="1"/>
    </row>
    <row r="729" spans="8:13" x14ac:dyDescent="0.25">
      <c r="H729" t="s">
        <v>859</v>
      </c>
      <c r="I729" t="s">
        <v>184</v>
      </c>
      <c r="J729" t="s">
        <v>834</v>
      </c>
      <c r="K729" t="s">
        <v>100</v>
      </c>
      <c r="M729" s="1"/>
    </row>
    <row r="730" spans="8:13" x14ac:dyDescent="0.25">
      <c r="H730" t="s">
        <v>860</v>
      </c>
      <c r="I730" t="s">
        <v>184</v>
      </c>
      <c r="J730" t="s">
        <v>834</v>
      </c>
      <c r="K730" t="s">
        <v>100</v>
      </c>
      <c r="M730" s="1"/>
    </row>
    <row r="731" spans="8:13" x14ac:dyDescent="0.25">
      <c r="H731" t="s">
        <v>861</v>
      </c>
      <c r="I731" t="s">
        <v>184</v>
      </c>
      <c r="J731" t="s">
        <v>834</v>
      </c>
      <c r="K731" t="s">
        <v>100</v>
      </c>
      <c r="M731" s="1"/>
    </row>
    <row r="732" spans="8:13" x14ac:dyDescent="0.25">
      <c r="H732" t="s">
        <v>862</v>
      </c>
      <c r="I732" t="s">
        <v>184</v>
      </c>
      <c r="J732" t="s">
        <v>834</v>
      </c>
      <c r="K732" t="s">
        <v>100</v>
      </c>
      <c r="M732" s="1"/>
    </row>
    <row r="733" spans="8:13" x14ac:dyDescent="0.25">
      <c r="H733" t="s">
        <v>863</v>
      </c>
      <c r="I733" t="s">
        <v>184</v>
      </c>
      <c r="J733" t="s">
        <v>834</v>
      </c>
      <c r="K733" t="s">
        <v>100</v>
      </c>
      <c r="M733" s="1"/>
    </row>
    <row r="734" spans="8:13" x14ac:dyDescent="0.25">
      <c r="H734" t="s">
        <v>864</v>
      </c>
      <c r="I734" t="s">
        <v>184</v>
      </c>
      <c r="J734" t="s">
        <v>834</v>
      </c>
      <c r="K734" t="s">
        <v>100</v>
      </c>
      <c r="M734" s="1"/>
    </row>
    <row r="735" spans="8:13" x14ac:dyDescent="0.25">
      <c r="H735" t="s">
        <v>865</v>
      </c>
      <c r="I735" t="s">
        <v>184</v>
      </c>
      <c r="J735" t="s">
        <v>834</v>
      </c>
      <c r="K735" t="s">
        <v>100</v>
      </c>
      <c r="M735" s="1"/>
    </row>
    <row r="736" spans="8:13" x14ac:dyDescent="0.25">
      <c r="H736" t="s">
        <v>866</v>
      </c>
      <c r="I736" t="s">
        <v>184</v>
      </c>
      <c r="J736" t="s">
        <v>834</v>
      </c>
      <c r="K736" t="s">
        <v>100</v>
      </c>
      <c r="M736" s="1"/>
    </row>
    <row r="737" spans="8:13" x14ac:dyDescent="0.25">
      <c r="H737" t="s">
        <v>867</v>
      </c>
      <c r="I737" t="s">
        <v>184</v>
      </c>
      <c r="J737" t="s">
        <v>834</v>
      </c>
      <c r="K737" t="s">
        <v>100</v>
      </c>
      <c r="M737" s="1"/>
    </row>
    <row r="738" spans="8:13" x14ac:dyDescent="0.25">
      <c r="H738" t="s">
        <v>868</v>
      </c>
      <c r="I738" t="s">
        <v>184</v>
      </c>
      <c r="J738" t="s">
        <v>834</v>
      </c>
      <c r="K738" t="s">
        <v>100</v>
      </c>
      <c r="M738" s="1"/>
    </row>
    <row r="739" spans="8:13" x14ac:dyDescent="0.25">
      <c r="H739" t="s">
        <v>869</v>
      </c>
      <c r="I739" t="s">
        <v>184</v>
      </c>
      <c r="J739" t="s">
        <v>834</v>
      </c>
      <c r="K739" t="s">
        <v>100</v>
      </c>
      <c r="M739" s="1"/>
    </row>
    <row r="740" spans="8:13" x14ac:dyDescent="0.25">
      <c r="H740" t="s">
        <v>870</v>
      </c>
      <c r="I740" t="s">
        <v>184</v>
      </c>
      <c r="J740" t="s">
        <v>834</v>
      </c>
      <c r="K740" t="s">
        <v>100</v>
      </c>
      <c r="M740" s="1"/>
    </row>
    <row r="741" spans="8:13" x14ac:dyDescent="0.25">
      <c r="H741" t="s">
        <v>871</v>
      </c>
      <c r="I741" t="s">
        <v>184</v>
      </c>
      <c r="J741" t="s">
        <v>834</v>
      </c>
      <c r="K741" t="s">
        <v>100</v>
      </c>
      <c r="M741" s="1"/>
    </row>
    <row r="742" spans="8:13" x14ac:dyDescent="0.25">
      <c r="H742" t="s">
        <v>872</v>
      </c>
      <c r="I742" t="s">
        <v>184</v>
      </c>
      <c r="J742" t="s">
        <v>834</v>
      </c>
      <c r="K742" t="s">
        <v>100</v>
      </c>
      <c r="M742" s="1"/>
    </row>
    <row r="743" spans="8:13" x14ac:dyDescent="0.25">
      <c r="H743" t="s">
        <v>873</v>
      </c>
      <c r="I743" t="s">
        <v>184</v>
      </c>
      <c r="J743" t="s">
        <v>834</v>
      </c>
      <c r="K743" t="s">
        <v>100</v>
      </c>
      <c r="M743" s="1"/>
    </row>
    <row r="744" spans="8:13" x14ac:dyDescent="0.25">
      <c r="H744" t="s">
        <v>874</v>
      </c>
      <c r="I744" t="s">
        <v>184</v>
      </c>
      <c r="J744" t="s">
        <v>834</v>
      </c>
      <c r="K744" t="s">
        <v>100</v>
      </c>
      <c r="M744" s="1"/>
    </row>
    <row r="745" spans="8:13" x14ac:dyDescent="0.25">
      <c r="H745" t="s">
        <v>875</v>
      </c>
      <c r="I745" t="s">
        <v>184</v>
      </c>
      <c r="J745" t="s">
        <v>834</v>
      </c>
      <c r="K745" t="s">
        <v>100</v>
      </c>
      <c r="M745" s="1"/>
    </row>
    <row r="746" spans="8:13" x14ac:dyDescent="0.25">
      <c r="H746" t="s">
        <v>876</v>
      </c>
      <c r="I746" t="s">
        <v>184</v>
      </c>
      <c r="J746" t="s">
        <v>834</v>
      </c>
      <c r="K746" t="s">
        <v>100</v>
      </c>
      <c r="M746" s="1"/>
    </row>
    <row r="747" spans="8:13" x14ac:dyDescent="0.25">
      <c r="H747" t="s">
        <v>877</v>
      </c>
      <c r="I747" t="s">
        <v>184</v>
      </c>
      <c r="J747" t="s">
        <v>834</v>
      </c>
      <c r="K747" t="s">
        <v>100</v>
      </c>
      <c r="M747" s="1"/>
    </row>
    <row r="748" spans="8:13" x14ac:dyDescent="0.25">
      <c r="H748" t="s">
        <v>878</v>
      </c>
      <c r="I748" t="s">
        <v>184</v>
      </c>
      <c r="J748" t="s">
        <v>834</v>
      </c>
      <c r="K748" t="s">
        <v>100</v>
      </c>
      <c r="M748" s="1"/>
    </row>
    <row r="749" spans="8:13" x14ac:dyDescent="0.25">
      <c r="H749" t="s">
        <v>879</v>
      </c>
      <c r="I749" t="s">
        <v>184</v>
      </c>
      <c r="J749" t="s">
        <v>834</v>
      </c>
      <c r="K749" t="s">
        <v>100</v>
      </c>
      <c r="M749" s="1"/>
    </row>
    <row r="750" spans="8:13" x14ac:dyDescent="0.25">
      <c r="H750" t="s">
        <v>880</v>
      </c>
      <c r="I750" t="s">
        <v>184</v>
      </c>
      <c r="J750" t="s">
        <v>834</v>
      </c>
      <c r="K750" t="s">
        <v>100</v>
      </c>
      <c r="M750" s="1"/>
    </row>
    <row r="751" spans="8:13" x14ac:dyDescent="0.25">
      <c r="H751" t="s">
        <v>881</v>
      </c>
      <c r="I751" t="s">
        <v>583</v>
      </c>
      <c r="J751" t="s">
        <v>13</v>
      </c>
      <c r="K751" t="s">
        <v>14</v>
      </c>
      <c r="M751" s="1"/>
    </row>
    <row r="752" spans="8:13" x14ac:dyDescent="0.25">
      <c r="H752" t="s">
        <v>882</v>
      </c>
      <c r="I752" t="s">
        <v>583</v>
      </c>
      <c r="J752" t="s">
        <v>13</v>
      </c>
      <c r="K752" t="s">
        <v>14</v>
      </c>
      <c r="M752" s="1"/>
    </row>
    <row r="753" spans="8:14" x14ac:dyDescent="0.25">
      <c r="H753" t="s">
        <v>883</v>
      </c>
      <c r="I753" t="s">
        <v>583</v>
      </c>
      <c r="J753" t="s">
        <v>13</v>
      </c>
      <c r="K753" t="s">
        <v>14</v>
      </c>
      <c r="M753" s="1"/>
    </row>
    <row r="754" spans="8:14" x14ac:dyDescent="0.25">
      <c r="H754" t="s">
        <v>884</v>
      </c>
      <c r="I754" t="s">
        <v>565</v>
      </c>
      <c r="J754" t="s">
        <v>13</v>
      </c>
      <c r="K754" t="s">
        <v>160</v>
      </c>
      <c r="M754" s="1"/>
    </row>
    <row r="755" spans="8:14" x14ac:dyDescent="0.25">
      <c r="H755" t="s">
        <v>885</v>
      </c>
      <c r="I755" t="s">
        <v>565</v>
      </c>
      <c r="J755" t="s">
        <v>13</v>
      </c>
      <c r="K755" t="s">
        <v>160</v>
      </c>
      <c r="M755" s="1"/>
    </row>
    <row r="756" spans="8:14" x14ac:dyDescent="0.25">
      <c r="H756" t="s">
        <v>886</v>
      </c>
      <c r="I756" t="s">
        <v>565</v>
      </c>
      <c r="J756" t="s">
        <v>18</v>
      </c>
      <c r="K756" t="s">
        <v>160</v>
      </c>
      <c r="M756" s="1"/>
    </row>
    <row r="757" spans="8:14" x14ac:dyDescent="0.25">
      <c r="H757" t="s">
        <v>887</v>
      </c>
      <c r="I757" t="s">
        <v>565</v>
      </c>
      <c r="J757" t="s">
        <v>18</v>
      </c>
      <c r="K757" t="s">
        <v>160</v>
      </c>
      <c r="M757" s="1"/>
    </row>
    <row r="758" spans="8:14" x14ac:dyDescent="0.25">
      <c r="H758" t="s">
        <v>888</v>
      </c>
      <c r="I758" t="s">
        <v>565</v>
      </c>
      <c r="J758" t="s">
        <v>18</v>
      </c>
      <c r="K758" t="s">
        <v>160</v>
      </c>
      <c r="M758" s="1"/>
    </row>
    <row r="759" spans="8:14" x14ac:dyDescent="0.25">
      <c r="H759" t="s">
        <v>889</v>
      </c>
      <c r="I759" t="s">
        <v>565</v>
      </c>
      <c r="J759" t="s">
        <v>18</v>
      </c>
      <c r="K759" t="s">
        <v>160</v>
      </c>
      <c r="M759" s="1"/>
    </row>
    <row r="760" spans="8:14" x14ac:dyDescent="0.25">
      <c r="H760" t="s">
        <v>890</v>
      </c>
      <c r="I760" t="s">
        <v>565</v>
      </c>
      <c r="J760" t="s">
        <v>18</v>
      </c>
      <c r="K760" t="s">
        <v>160</v>
      </c>
      <c r="M760" s="1"/>
    </row>
    <row r="761" spans="8:14" x14ac:dyDescent="0.25">
      <c r="H761" t="s">
        <v>891</v>
      </c>
      <c r="I761" t="s">
        <v>565</v>
      </c>
      <c r="J761" t="s">
        <v>18</v>
      </c>
      <c r="K761" t="s">
        <v>160</v>
      </c>
      <c r="M761" s="1"/>
    </row>
    <row r="762" spans="8:14" x14ac:dyDescent="0.25">
      <c r="H762" t="s">
        <v>892</v>
      </c>
      <c r="I762" t="s">
        <v>565</v>
      </c>
      <c r="J762" t="s">
        <v>45</v>
      </c>
      <c r="K762" t="s">
        <v>160</v>
      </c>
      <c r="M762" s="1"/>
    </row>
    <row r="763" spans="8:14" x14ac:dyDescent="0.25">
      <c r="H763" t="s">
        <v>893</v>
      </c>
      <c r="I763" t="s">
        <v>565</v>
      </c>
      <c r="J763" t="s">
        <v>72</v>
      </c>
      <c r="K763" t="s">
        <v>160</v>
      </c>
      <c r="L763" t="s">
        <v>894</v>
      </c>
      <c r="M763" s="1"/>
      <c r="N763" t="s">
        <v>894</v>
      </c>
    </row>
    <row r="764" spans="8:14" x14ac:dyDescent="0.25">
      <c r="H764" t="s">
        <v>895</v>
      </c>
      <c r="I764" t="s">
        <v>31</v>
      </c>
      <c r="J764" t="s">
        <v>896</v>
      </c>
      <c r="K764" t="s">
        <v>32</v>
      </c>
      <c r="M764" s="1"/>
    </row>
    <row r="765" spans="8:14" x14ac:dyDescent="0.25">
      <c r="H765" t="s">
        <v>897</v>
      </c>
      <c r="I765" t="s">
        <v>246</v>
      </c>
      <c r="J765" t="s">
        <v>896</v>
      </c>
      <c r="K765" t="s">
        <v>160</v>
      </c>
      <c r="M765" s="1"/>
    </row>
    <row r="766" spans="8:14" x14ac:dyDescent="0.25">
      <c r="H766" t="s">
        <v>898</v>
      </c>
      <c r="I766" t="s">
        <v>234</v>
      </c>
      <c r="J766" t="s">
        <v>896</v>
      </c>
      <c r="K766" t="s">
        <v>98</v>
      </c>
      <c r="M766" s="1"/>
    </row>
    <row r="767" spans="8:14" x14ac:dyDescent="0.25">
      <c r="H767" t="s">
        <v>899</v>
      </c>
      <c r="I767" t="s">
        <v>56</v>
      </c>
      <c r="J767" t="s">
        <v>13</v>
      </c>
      <c r="K767" t="s">
        <v>32</v>
      </c>
      <c r="M767" s="1"/>
    </row>
    <row r="768" spans="8:14" x14ac:dyDescent="0.25">
      <c r="H768" t="s">
        <v>900</v>
      </c>
      <c r="I768" t="s">
        <v>56</v>
      </c>
      <c r="J768" t="s">
        <v>13</v>
      </c>
      <c r="K768" t="s">
        <v>32</v>
      </c>
      <c r="M768" s="1"/>
    </row>
    <row r="769" spans="8:14" x14ac:dyDescent="0.25">
      <c r="H769" t="s">
        <v>901</v>
      </c>
      <c r="I769" t="s">
        <v>56</v>
      </c>
      <c r="J769" t="s">
        <v>13</v>
      </c>
      <c r="K769" t="s">
        <v>32</v>
      </c>
      <c r="M769" s="1"/>
    </row>
    <row r="770" spans="8:14" x14ac:dyDescent="0.25">
      <c r="H770" t="s">
        <v>902</v>
      </c>
      <c r="I770" t="s">
        <v>217</v>
      </c>
      <c r="J770" t="s">
        <v>45</v>
      </c>
      <c r="K770" t="s">
        <v>160</v>
      </c>
      <c r="M770" s="1"/>
    </row>
    <row r="771" spans="8:14" x14ac:dyDescent="0.25">
      <c r="H771" t="s">
        <v>903</v>
      </c>
      <c r="I771" t="s">
        <v>498</v>
      </c>
      <c r="J771" t="s">
        <v>13</v>
      </c>
      <c r="K771" t="s">
        <v>14</v>
      </c>
      <c r="M771" s="1"/>
    </row>
    <row r="772" spans="8:14" x14ac:dyDescent="0.25">
      <c r="H772" t="s">
        <v>904</v>
      </c>
      <c r="I772" t="s">
        <v>100</v>
      </c>
      <c r="J772" t="s">
        <v>72</v>
      </c>
      <c r="K772" t="s">
        <v>100</v>
      </c>
      <c r="L772" t="s">
        <v>101</v>
      </c>
      <c r="M772" s="1"/>
      <c r="N772" t="s">
        <v>101</v>
      </c>
    </row>
    <row r="773" spans="8:14" x14ac:dyDescent="0.25">
      <c r="H773" t="s">
        <v>905</v>
      </c>
      <c r="I773" t="s">
        <v>234</v>
      </c>
      <c r="J773" t="s">
        <v>72</v>
      </c>
      <c r="K773" t="s">
        <v>98</v>
      </c>
      <c r="L773" t="s">
        <v>235</v>
      </c>
      <c r="M773" s="1"/>
      <c r="N773" t="s">
        <v>235</v>
      </c>
    </row>
    <row r="774" spans="8:14" x14ac:dyDescent="0.25">
      <c r="H774" t="s">
        <v>906</v>
      </c>
      <c r="I774" t="s">
        <v>39</v>
      </c>
      <c r="J774" t="s">
        <v>13</v>
      </c>
      <c r="K774" t="s">
        <v>32</v>
      </c>
      <c r="M774" s="1"/>
    </row>
    <row r="775" spans="8:14" x14ac:dyDescent="0.25">
      <c r="H775" t="s">
        <v>907</v>
      </c>
      <c r="I775" t="s">
        <v>39</v>
      </c>
      <c r="J775" t="s">
        <v>13</v>
      </c>
      <c r="K775" t="s">
        <v>32</v>
      </c>
      <c r="M775" s="1"/>
    </row>
    <row r="776" spans="8:14" x14ac:dyDescent="0.25">
      <c r="H776" t="s">
        <v>908</v>
      </c>
      <c r="I776" t="s">
        <v>44</v>
      </c>
      <c r="J776" t="s">
        <v>13</v>
      </c>
      <c r="K776" t="s">
        <v>32</v>
      </c>
      <c r="M776" s="1"/>
    </row>
    <row r="777" spans="8:14" x14ac:dyDescent="0.25">
      <c r="H777" t="s">
        <v>909</v>
      </c>
      <c r="I777" t="s">
        <v>51</v>
      </c>
      <c r="J777" t="s">
        <v>13</v>
      </c>
      <c r="K777" t="s">
        <v>32</v>
      </c>
      <c r="M777" s="1"/>
    </row>
    <row r="778" spans="8:14" x14ac:dyDescent="0.25">
      <c r="H778" t="s">
        <v>910</v>
      </c>
      <c r="I778" t="s">
        <v>56</v>
      </c>
      <c r="J778" t="s">
        <v>13</v>
      </c>
      <c r="K778" t="s">
        <v>32</v>
      </c>
      <c r="M778" s="1"/>
    </row>
    <row r="779" spans="8:14" x14ac:dyDescent="0.25">
      <c r="H779" t="s">
        <v>911</v>
      </c>
      <c r="I779" t="s">
        <v>217</v>
      </c>
      <c r="J779" t="s">
        <v>45</v>
      </c>
      <c r="K779" t="s">
        <v>160</v>
      </c>
      <c r="M779" s="1"/>
    </row>
    <row r="780" spans="8:14" x14ac:dyDescent="0.25">
      <c r="H780" t="s">
        <v>912</v>
      </c>
      <c r="I780" t="s">
        <v>12</v>
      </c>
      <c r="J780" t="s">
        <v>13</v>
      </c>
      <c r="K780" t="s">
        <v>14</v>
      </c>
      <c r="M780" s="1"/>
    </row>
    <row r="781" spans="8:14" x14ac:dyDescent="0.25">
      <c r="H781" t="s">
        <v>913</v>
      </c>
      <c r="I781" t="s">
        <v>498</v>
      </c>
      <c r="J781" t="s">
        <v>13</v>
      </c>
      <c r="K781" t="s">
        <v>14</v>
      </c>
      <c r="M781" s="1"/>
    </row>
    <row r="782" spans="8:14" x14ac:dyDescent="0.25">
      <c r="H782" t="s">
        <v>914</v>
      </c>
      <c r="I782" t="s">
        <v>100</v>
      </c>
      <c r="J782" t="s">
        <v>72</v>
      </c>
      <c r="K782" t="s">
        <v>100</v>
      </c>
      <c r="L782" t="s">
        <v>915</v>
      </c>
      <c r="M782" s="1"/>
      <c r="N782" t="s">
        <v>915</v>
      </c>
    </row>
    <row r="783" spans="8:14" x14ac:dyDescent="0.25">
      <c r="H783" t="s">
        <v>916</v>
      </c>
      <c r="I783" t="s">
        <v>100</v>
      </c>
      <c r="J783" t="s">
        <v>72</v>
      </c>
      <c r="K783" t="s">
        <v>100</v>
      </c>
      <c r="L783" t="s">
        <v>915</v>
      </c>
      <c r="M783" s="1"/>
      <c r="N783" t="s">
        <v>915</v>
      </c>
    </row>
    <row r="784" spans="8:14" x14ac:dyDescent="0.25">
      <c r="H784" t="s">
        <v>917</v>
      </c>
      <c r="I784" t="s">
        <v>918</v>
      </c>
      <c r="J784" t="s">
        <v>919</v>
      </c>
      <c r="K784" t="s">
        <v>920</v>
      </c>
      <c r="M784" s="1"/>
    </row>
    <row r="785" spans="8:13" x14ac:dyDescent="0.25">
      <c r="H785" t="s">
        <v>921</v>
      </c>
      <c r="I785" t="s">
        <v>922</v>
      </c>
      <c r="J785" t="s">
        <v>919</v>
      </c>
      <c r="K785" t="s">
        <v>920</v>
      </c>
      <c r="M785" s="1"/>
    </row>
    <row r="786" spans="8:13" x14ac:dyDescent="0.25">
      <c r="H786" t="s">
        <v>1253</v>
      </c>
      <c r="I786" t="s">
        <v>922</v>
      </c>
      <c r="J786" t="s">
        <v>919</v>
      </c>
      <c r="K786" t="s">
        <v>920</v>
      </c>
      <c r="M786" s="1"/>
    </row>
    <row r="787" spans="8:13" x14ac:dyDescent="0.25">
      <c r="H787" t="s">
        <v>923</v>
      </c>
      <c r="I787" t="s">
        <v>924</v>
      </c>
      <c r="J787" t="s">
        <v>919</v>
      </c>
      <c r="K787" t="s">
        <v>920</v>
      </c>
      <c r="M787" s="1"/>
    </row>
    <row r="788" spans="8:13" x14ac:dyDescent="0.25">
      <c r="H788" t="s">
        <v>925</v>
      </c>
      <c r="I788" t="s">
        <v>926</v>
      </c>
      <c r="J788" t="s">
        <v>919</v>
      </c>
      <c r="K788" t="s">
        <v>920</v>
      </c>
      <c r="M788" s="1"/>
    </row>
    <row r="789" spans="8:13" x14ac:dyDescent="0.25">
      <c r="H789" t="s">
        <v>927</v>
      </c>
      <c r="I789" t="s">
        <v>928</v>
      </c>
      <c r="J789" t="s">
        <v>929</v>
      </c>
      <c r="K789" t="s">
        <v>1093</v>
      </c>
      <c r="M789" s="1"/>
    </row>
    <row r="790" spans="8:13" x14ac:dyDescent="0.25">
      <c r="H790" t="s">
        <v>930</v>
      </c>
      <c r="I790" t="s">
        <v>928</v>
      </c>
      <c r="J790" t="s">
        <v>929</v>
      </c>
      <c r="K790" t="s">
        <v>1093</v>
      </c>
      <c r="M790" s="1"/>
    </row>
    <row r="791" spans="8:13" x14ac:dyDescent="0.25">
      <c r="H791" t="s">
        <v>931</v>
      </c>
      <c r="I791" t="s">
        <v>932</v>
      </c>
      <c r="J791" t="s">
        <v>929</v>
      </c>
      <c r="K791" t="s">
        <v>1093</v>
      </c>
      <c r="M791" s="1"/>
    </row>
    <row r="792" spans="8:13" x14ac:dyDescent="0.25">
      <c r="H792" t="s">
        <v>933</v>
      </c>
      <c r="I792" t="s">
        <v>932</v>
      </c>
      <c r="J792" t="s">
        <v>929</v>
      </c>
      <c r="K792" t="s">
        <v>1093</v>
      </c>
      <c r="M792" s="1"/>
    </row>
    <row r="793" spans="8:13" x14ac:dyDescent="0.25">
      <c r="H793" t="s">
        <v>934</v>
      </c>
      <c r="I793" t="s">
        <v>935</v>
      </c>
      <c r="J793" t="s">
        <v>929</v>
      </c>
      <c r="K793" t="s">
        <v>1093</v>
      </c>
      <c r="M793" s="1"/>
    </row>
    <row r="794" spans="8:13" x14ac:dyDescent="0.25">
      <c r="H794" t="s">
        <v>936</v>
      </c>
      <c r="I794" t="s">
        <v>935</v>
      </c>
      <c r="J794" t="s">
        <v>929</v>
      </c>
      <c r="K794" t="s">
        <v>1093</v>
      </c>
      <c r="M794" s="1"/>
    </row>
    <row r="795" spans="8:13" x14ac:dyDescent="0.25">
      <c r="H795" t="s">
        <v>937</v>
      </c>
      <c r="I795" t="s">
        <v>234</v>
      </c>
      <c r="J795" t="s">
        <v>688</v>
      </c>
      <c r="K795" t="s">
        <v>98</v>
      </c>
      <c r="M795" s="1"/>
    </row>
    <row r="796" spans="8:13" x14ac:dyDescent="0.25">
      <c r="H796" t="s">
        <v>938</v>
      </c>
      <c r="I796" t="s">
        <v>922</v>
      </c>
      <c r="J796" t="s">
        <v>919</v>
      </c>
      <c r="K796" t="s">
        <v>920</v>
      </c>
      <c r="M796" s="1"/>
    </row>
    <row r="797" spans="8:13" x14ac:dyDescent="0.25">
      <c r="H797" t="s">
        <v>939</v>
      </c>
      <c r="I797" t="s">
        <v>922</v>
      </c>
      <c r="J797" t="s">
        <v>919</v>
      </c>
      <c r="K797" t="s">
        <v>920</v>
      </c>
      <c r="M797" s="1"/>
    </row>
    <row r="798" spans="8:13" x14ac:dyDescent="0.25">
      <c r="H798" t="s">
        <v>940</v>
      </c>
      <c r="I798" t="s">
        <v>924</v>
      </c>
      <c r="J798" t="s">
        <v>919</v>
      </c>
      <c r="K798" t="s">
        <v>920</v>
      </c>
      <c r="M798" s="1"/>
    </row>
    <row r="799" spans="8:13" x14ac:dyDescent="0.25">
      <c r="H799" t="s">
        <v>941</v>
      </c>
      <c r="I799" t="s">
        <v>924</v>
      </c>
      <c r="J799" t="s">
        <v>919</v>
      </c>
      <c r="K799" t="s">
        <v>920</v>
      </c>
      <c r="M799" s="1"/>
    </row>
    <row r="800" spans="8:13" x14ac:dyDescent="0.25">
      <c r="H800" t="s">
        <v>942</v>
      </c>
      <c r="I800" t="s">
        <v>924</v>
      </c>
      <c r="J800" t="s">
        <v>919</v>
      </c>
      <c r="K800" t="s">
        <v>920</v>
      </c>
      <c r="M800" s="1"/>
    </row>
    <row r="801" spans="8:13" x14ac:dyDescent="0.25">
      <c r="H801" t="s">
        <v>943</v>
      </c>
      <c r="I801" t="s">
        <v>924</v>
      </c>
      <c r="J801" t="s">
        <v>919</v>
      </c>
      <c r="K801" t="s">
        <v>920</v>
      </c>
      <c r="M801" s="1"/>
    </row>
    <row r="802" spans="8:13" x14ac:dyDescent="0.25">
      <c r="H802" t="s">
        <v>944</v>
      </c>
      <c r="I802" t="s">
        <v>552</v>
      </c>
      <c r="J802" t="s">
        <v>13</v>
      </c>
      <c r="K802" t="s">
        <v>160</v>
      </c>
      <c r="M802" s="1"/>
    </row>
    <row r="803" spans="8:13" x14ac:dyDescent="0.25">
      <c r="H803" t="s">
        <v>945</v>
      </c>
      <c r="I803" t="s">
        <v>159</v>
      </c>
      <c r="J803" t="s">
        <v>896</v>
      </c>
      <c r="K803" t="s">
        <v>160</v>
      </c>
      <c r="M803" s="1"/>
    </row>
    <row r="804" spans="8:13" x14ac:dyDescent="0.25">
      <c r="H804" t="s">
        <v>946</v>
      </c>
      <c r="I804" t="s">
        <v>565</v>
      </c>
      <c r="J804" t="s">
        <v>896</v>
      </c>
      <c r="K804" t="s">
        <v>160</v>
      </c>
      <c r="M804" s="1"/>
    </row>
    <row r="805" spans="8:13" x14ac:dyDescent="0.25">
      <c r="H805" t="s">
        <v>947</v>
      </c>
      <c r="I805" t="s">
        <v>498</v>
      </c>
      <c r="J805" t="s">
        <v>896</v>
      </c>
      <c r="K805" t="s">
        <v>14</v>
      </c>
      <c r="M805" s="1"/>
    </row>
    <row r="806" spans="8:13" x14ac:dyDescent="0.25">
      <c r="H806" t="s">
        <v>948</v>
      </c>
      <c r="I806" t="s">
        <v>100</v>
      </c>
      <c r="J806" t="s">
        <v>896</v>
      </c>
      <c r="K806" t="s">
        <v>100</v>
      </c>
      <c r="M806" s="1"/>
    </row>
    <row r="807" spans="8:13" x14ac:dyDescent="0.25">
      <c r="H807" s="2" t="s">
        <v>949</v>
      </c>
      <c r="I807" t="s">
        <v>565</v>
      </c>
      <c r="J807" t="s">
        <v>896</v>
      </c>
      <c r="K807" t="s">
        <v>160</v>
      </c>
      <c r="M807" s="1"/>
    </row>
    <row r="808" spans="8:13" x14ac:dyDescent="0.25">
      <c r="H808" t="s">
        <v>950</v>
      </c>
      <c r="I808" t="s">
        <v>234</v>
      </c>
      <c r="J808" t="s">
        <v>896</v>
      </c>
      <c r="K808" t="s">
        <v>98</v>
      </c>
      <c r="M808" s="1"/>
    </row>
    <row r="809" spans="8:13" x14ac:dyDescent="0.25">
      <c r="H809" t="s">
        <v>951</v>
      </c>
      <c r="I809" t="s">
        <v>31</v>
      </c>
      <c r="J809" t="s">
        <v>896</v>
      </c>
      <c r="K809" t="s">
        <v>32</v>
      </c>
      <c r="M809" s="1"/>
    </row>
    <row r="810" spans="8:13" x14ac:dyDescent="0.25">
      <c r="H810" t="s">
        <v>952</v>
      </c>
      <c r="I810" t="s">
        <v>31</v>
      </c>
      <c r="J810" t="s">
        <v>896</v>
      </c>
      <c r="K810" t="s">
        <v>32</v>
      </c>
      <c r="M810" s="1"/>
    </row>
    <row r="811" spans="8:13" x14ac:dyDescent="0.25">
      <c r="H811" t="s">
        <v>1027</v>
      </c>
      <c r="I811" t="s">
        <v>300</v>
      </c>
      <c r="J811" t="s">
        <v>13</v>
      </c>
      <c r="K811" t="s">
        <v>98</v>
      </c>
      <c r="M811" s="1"/>
    </row>
    <row r="812" spans="8:13" x14ac:dyDescent="0.25">
      <c r="H812" t="s">
        <v>1039</v>
      </c>
      <c r="I812" t="s">
        <v>480</v>
      </c>
      <c r="J812" t="s">
        <v>1040</v>
      </c>
      <c r="K812" t="s">
        <v>14</v>
      </c>
      <c r="M812" s="1"/>
    </row>
    <row r="813" spans="8:13" x14ac:dyDescent="0.25">
      <c r="H813" t="s">
        <v>1041</v>
      </c>
      <c r="I813" t="s">
        <v>44</v>
      </c>
      <c r="J813" t="s">
        <v>1040</v>
      </c>
      <c r="K813" t="s">
        <v>32</v>
      </c>
      <c r="M813" s="1"/>
    </row>
    <row r="814" spans="8:13" x14ac:dyDescent="0.25">
      <c r="H814" t="s">
        <v>1042</v>
      </c>
      <c r="I814" t="s">
        <v>300</v>
      </c>
      <c r="J814" t="s">
        <v>1040</v>
      </c>
      <c r="K814" t="s">
        <v>98</v>
      </c>
      <c r="M814" s="1"/>
    </row>
    <row r="815" spans="8:13" x14ac:dyDescent="0.25">
      <c r="H815" t="s">
        <v>1043</v>
      </c>
      <c r="I815" t="s">
        <v>44</v>
      </c>
      <c r="J815" t="s">
        <v>1040</v>
      </c>
      <c r="K815" t="s">
        <v>32</v>
      </c>
      <c r="M815" s="1"/>
    </row>
    <row r="816" spans="8:13" x14ac:dyDescent="0.25">
      <c r="H816" t="s">
        <v>1044</v>
      </c>
      <c r="I816" t="s">
        <v>300</v>
      </c>
      <c r="J816" t="s">
        <v>1040</v>
      </c>
      <c r="K816" t="s">
        <v>98</v>
      </c>
      <c r="M816" s="1"/>
    </row>
    <row r="817" spans="8:13" x14ac:dyDescent="0.25">
      <c r="H817" t="s">
        <v>1045</v>
      </c>
      <c r="I817" t="s">
        <v>300</v>
      </c>
      <c r="J817" t="s">
        <v>1040</v>
      </c>
      <c r="K817" t="s">
        <v>98</v>
      </c>
      <c r="M817" s="1"/>
    </row>
    <row r="818" spans="8:13" x14ac:dyDescent="0.25">
      <c r="H818" t="s">
        <v>1046</v>
      </c>
      <c r="I818" t="s">
        <v>300</v>
      </c>
      <c r="J818" t="s">
        <v>1040</v>
      </c>
      <c r="K818" t="s">
        <v>98</v>
      </c>
      <c r="M818" s="1"/>
    </row>
    <row r="819" spans="8:13" x14ac:dyDescent="0.25">
      <c r="H819" t="s">
        <v>1047</v>
      </c>
      <c r="I819" t="s">
        <v>480</v>
      </c>
      <c r="J819" t="s">
        <v>1040</v>
      </c>
      <c r="K819" t="s">
        <v>14</v>
      </c>
      <c r="M819" s="1"/>
    </row>
    <row r="820" spans="8:13" x14ac:dyDescent="0.25">
      <c r="H820" t="s">
        <v>1048</v>
      </c>
      <c r="I820" t="s">
        <v>480</v>
      </c>
      <c r="J820" t="s">
        <v>1040</v>
      </c>
      <c r="K820" t="s">
        <v>14</v>
      </c>
      <c r="M820" s="1"/>
    </row>
    <row r="821" spans="8:13" x14ac:dyDescent="0.25">
      <c r="H821" t="s">
        <v>1049</v>
      </c>
      <c r="I821" t="s">
        <v>480</v>
      </c>
      <c r="J821" t="s">
        <v>1040</v>
      </c>
      <c r="K821" t="s">
        <v>14</v>
      </c>
      <c r="M821" s="1"/>
    </row>
    <row r="822" spans="8:13" x14ac:dyDescent="0.25">
      <c r="H822" t="s">
        <v>1050</v>
      </c>
      <c r="I822" t="s">
        <v>480</v>
      </c>
      <c r="J822" t="s">
        <v>1040</v>
      </c>
      <c r="K822" t="s">
        <v>14</v>
      </c>
      <c r="M822" s="1"/>
    </row>
    <row r="823" spans="8:13" x14ac:dyDescent="0.25">
      <c r="H823" t="s">
        <v>1051</v>
      </c>
      <c r="I823" t="s">
        <v>234</v>
      </c>
      <c r="J823" t="s">
        <v>13</v>
      </c>
      <c r="K823" t="s">
        <v>98</v>
      </c>
      <c r="M823" s="1"/>
    </row>
    <row r="824" spans="8:13" x14ac:dyDescent="0.25">
      <c r="H824" t="s">
        <v>1063</v>
      </c>
      <c r="I824" t="s">
        <v>184</v>
      </c>
      <c r="J824" t="s">
        <v>834</v>
      </c>
      <c r="K824" t="s">
        <v>100</v>
      </c>
      <c r="M824" s="1"/>
    </row>
    <row r="825" spans="8:13" x14ac:dyDescent="0.25">
      <c r="H825" t="s">
        <v>1064</v>
      </c>
      <c r="I825" t="s">
        <v>234</v>
      </c>
      <c r="J825" t="s">
        <v>688</v>
      </c>
      <c r="K825" t="s">
        <v>98</v>
      </c>
      <c r="M825" s="1"/>
    </row>
    <row r="826" spans="8:13" x14ac:dyDescent="0.25">
      <c r="H826" t="s">
        <v>1065</v>
      </c>
      <c r="I826" t="s">
        <v>234</v>
      </c>
      <c r="J826" t="s">
        <v>688</v>
      </c>
      <c r="K826" t="s">
        <v>98</v>
      </c>
      <c r="M826" s="1"/>
    </row>
    <row r="827" spans="8:13" x14ac:dyDescent="0.25">
      <c r="H827" t="s">
        <v>1066</v>
      </c>
      <c r="I827" t="s">
        <v>234</v>
      </c>
      <c r="J827" t="s">
        <v>688</v>
      </c>
      <c r="K827" t="s">
        <v>98</v>
      </c>
      <c r="M827" s="1"/>
    </row>
    <row r="828" spans="8:13" x14ac:dyDescent="0.25">
      <c r="H828" t="s">
        <v>1067</v>
      </c>
      <c r="I828" t="s">
        <v>305</v>
      </c>
      <c r="J828" t="s">
        <v>13</v>
      </c>
      <c r="K828" t="s">
        <v>98</v>
      </c>
      <c r="M828" s="1"/>
    </row>
    <row r="829" spans="8:13" x14ac:dyDescent="0.25">
      <c r="H829" t="s">
        <v>1068</v>
      </c>
      <c r="I829" t="s">
        <v>305</v>
      </c>
      <c r="J829" t="s">
        <v>13</v>
      </c>
      <c r="K829" t="s">
        <v>98</v>
      </c>
      <c r="M829" s="1"/>
    </row>
    <row r="830" spans="8:13" x14ac:dyDescent="0.25">
      <c r="H830" t="s">
        <v>1069</v>
      </c>
      <c r="I830" t="s">
        <v>12</v>
      </c>
      <c r="J830" t="s">
        <v>13</v>
      </c>
      <c r="K830" t="s">
        <v>14</v>
      </c>
      <c r="M830" s="1"/>
    </row>
    <row r="831" spans="8:13" x14ac:dyDescent="0.25">
      <c r="H831" t="s">
        <v>1070</v>
      </c>
      <c r="I831" t="s">
        <v>300</v>
      </c>
      <c r="J831" t="s">
        <v>13</v>
      </c>
      <c r="K831" t="s">
        <v>98</v>
      </c>
      <c r="M831" s="1"/>
    </row>
    <row r="832" spans="8:13" x14ac:dyDescent="0.25">
      <c r="H832" t="s">
        <v>1071</v>
      </c>
      <c r="I832" t="s">
        <v>12</v>
      </c>
      <c r="J832" t="s">
        <v>13</v>
      </c>
      <c r="K832" t="s">
        <v>14</v>
      </c>
      <c r="M832" s="1"/>
    </row>
    <row r="833" spans="8:13" x14ac:dyDescent="0.25">
      <c r="H833" t="s">
        <v>1072</v>
      </c>
      <c r="I833" t="s">
        <v>1254</v>
      </c>
      <c r="J833" t="s">
        <v>688</v>
      </c>
      <c r="K833" t="s">
        <v>14</v>
      </c>
      <c r="M833" s="1"/>
    </row>
    <row r="834" spans="8:13" x14ac:dyDescent="0.25">
      <c r="H834" t="s">
        <v>1073</v>
      </c>
      <c r="I834" t="s">
        <v>1254</v>
      </c>
      <c r="J834" t="s">
        <v>688</v>
      </c>
      <c r="K834" t="s">
        <v>14</v>
      </c>
      <c r="M834" s="1"/>
    </row>
    <row r="835" spans="8:13" x14ac:dyDescent="0.25">
      <c r="H835" t="s">
        <v>1074</v>
      </c>
      <c r="I835" t="s">
        <v>12</v>
      </c>
      <c r="J835" t="s">
        <v>688</v>
      </c>
      <c r="K835" t="s">
        <v>14</v>
      </c>
      <c r="M835" s="1"/>
    </row>
    <row r="836" spans="8:13" x14ac:dyDescent="0.25">
      <c r="H836" t="s">
        <v>1075</v>
      </c>
      <c r="I836" t="s">
        <v>77</v>
      </c>
      <c r="J836" t="s">
        <v>18</v>
      </c>
      <c r="K836" t="s">
        <v>98</v>
      </c>
      <c r="M836" s="1"/>
    </row>
    <row r="837" spans="8:13" x14ac:dyDescent="0.25">
      <c r="H837" t="s">
        <v>1076</v>
      </c>
      <c r="I837" t="s">
        <v>77</v>
      </c>
      <c r="J837" t="s">
        <v>18</v>
      </c>
      <c r="K837" t="s">
        <v>98</v>
      </c>
      <c r="M837" s="1"/>
    </row>
    <row r="838" spans="8:13" x14ac:dyDescent="0.25">
      <c r="H838" t="s">
        <v>1077</v>
      </c>
      <c r="I838" t="s">
        <v>77</v>
      </c>
      <c r="J838" t="s">
        <v>18</v>
      </c>
      <c r="K838" t="s">
        <v>98</v>
      </c>
      <c r="M838" s="1"/>
    </row>
    <row r="839" spans="8:13" x14ac:dyDescent="0.25">
      <c r="H839" t="s">
        <v>1078</v>
      </c>
      <c r="I839" t="s">
        <v>77</v>
      </c>
      <c r="J839" t="s">
        <v>18</v>
      </c>
      <c r="K839" t="s">
        <v>98</v>
      </c>
      <c r="M839" s="1"/>
    </row>
    <row r="840" spans="8:13" x14ac:dyDescent="0.25">
      <c r="H840" t="s">
        <v>1079</v>
      </c>
      <c r="I840" t="s">
        <v>583</v>
      </c>
      <c r="J840" t="s">
        <v>1040</v>
      </c>
      <c r="K840" t="s">
        <v>14</v>
      </c>
      <c r="M840" s="1"/>
    </row>
    <row r="841" spans="8:13" x14ac:dyDescent="0.25">
      <c r="H841" t="s">
        <v>1080</v>
      </c>
      <c r="I841" t="s">
        <v>583</v>
      </c>
      <c r="J841" t="s">
        <v>1040</v>
      </c>
      <c r="K841" t="s">
        <v>14</v>
      </c>
      <c r="M841" s="1"/>
    </row>
    <row r="842" spans="8:13" x14ac:dyDescent="0.25">
      <c r="H842" t="s">
        <v>1081</v>
      </c>
      <c r="I842" t="s">
        <v>51</v>
      </c>
      <c r="J842" t="s">
        <v>1040</v>
      </c>
      <c r="K842" t="s">
        <v>32</v>
      </c>
      <c r="M842" s="1"/>
    </row>
    <row r="843" spans="8:13" x14ac:dyDescent="0.25">
      <c r="H843" t="s">
        <v>1082</v>
      </c>
      <c r="I843" t="s">
        <v>51</v>
      </c>
      <c r="J843" t="s">
        <v>1040</v>
      </c>
      <c r="K843" t="s">
        <v>32</v>
      </c>
      <c r="M843" s="1"/>
    </row>
    <row r="844" spans="8:13" x14ac:dyDescent="0.25">
      <c r="H844" t="s">
        <v>1083</v>
      </c>
      <c r="I844" t="s">
        <v>109</v>
      </c>
      <c r="J844" t="s">
        <v>1040</v>
      </c>
      <c r="K844" t="s">
        <v>100</v>
      </c>
      <c r="M844" s="1"/>
    </row>
    <row r="845" spans="8:13" x14ac:dyDescent="0.25">
      <c r="H845" t="s">
        <v>1084</v>
      </c>
      <c r="I845" t="s">
        <v>109</v>
      </c>
      <c r="J845" t="s">
        <v>1040</v>
      </c>
      <c r="K845" t="s">
        <v>100</v>
      </c>
      <c r="M845" s="1"/>
    </row>
    <row r="846" spans="8:13" x14ac:dyDescent="0.25">
      <c r="H846" t="s">
        <v>1085</v>
      </c>
      <c r="I846" t="s">
        <v>246</v>
      </c>
      <c r="J846" t="s">
        <v>1040</v>
      </c>
      <c r="K846" t="s">
        <v>160</v>
      </c>
      <c r="M846" s="1"/>
    </row>
    <row r="847" spans="8:13" x14ac:dyDescent="0.25">
      <c r="H847" t="s">
        <v>1086</v>
      </c>
      <c r="I847" t="s">
        <v>246</v>
      </c>
      <c r="J847" t="s">
        <v>1040</v>
      </c>
      <c r="K847" t="s">
        <v>160</v>
      </c>
      <c r="M847" s="1"/>
    </row>
    <row r="848" spans="8:13" x14ac:dyDescent="0.25">
      <c r="H848" t="s">
        <v>1087</v>
      </c>
      <c r="I848" t="s">
        <v>297</v>
      </c>
      <c r="J848" t="s">
        <v>1040</v>
      </c>
      <c r="K848" t="s">
        <v>98</v>
      </c>
      <c r="M848" s="1"/>
    </row>
    <row r="849" spans="8:13" x14ac:dyDescent="0.25">
      <c r="H849" t="s">
        <v>1088</v>
      </c>
      <c r="I849" t="s">
        <v>297</v>
      </c>
      <c r="J849" t="s">
        <v>1040</v>
      </c>
      <c r="K849" t="s">
        <v>98</v>
      </c>
      <c r="M849" s="1"/>
    </row>
    <row r="850" spans="8:13" x14ac:dyDescent="0.25">
      <c r="H850" t="s">
        <v>1089</v>
      </c>
      <c r="I850" t="s">
        <v>12</v>
      </c>
      <c r="J850" t="s">
        <v>1040</v>
      </c>
      <c r="K850" t="s">
        <v>14</v>
      </c>
      <c r="M850" s="1"/>
    </row>
    <row r="851" spans="8:13" x14ac:dyDescent="0.25">
      <c r="H851" t="s">
        <v>1090</v>
      </c>
      <c r="I851" t="s">
        <v>12</v>
      </c>
      <c r="J851" t="s">
        <v>1040</v>
      </c>
      <c r="K851" t="s">
        <v>14</v>
      </c>
      <c r="M851" s="1"/>
    </row>
    <row r="852" spans="8:13" x14ac:dyDescent="0.25">
      <c r="H852" t="s">
        <v>1094</v>
      </c>
      <c r="I852" t="s">
        <v>156</v>
      </c>
      <c r="J852" t="s">
        <v>1040</v>
      </c>
      <c r="K852" t="s">
        <v>14</v>
      </c>
      <c r="M852" s="1"/>
    </row>
    <row r="853" spans="8:13" x14ac:dyDescent="0.25">
      <c r="H853" t="s">
        <v>1095</v>
      </c>
      <c r="I853" t="s">
        <v>156</v>
      </c>
      <c r="J853" t="s">
        <v>1040</v>
      </c>
      <c r="K853" t="s">
        <v>14</v>
      </c>
      <c r="M853" s="1"/>
    </row>
    <row r="854" spans="8:13" x14ac:dyDescent="0.25">
      <c r="H854" t="s">
        <v>1096</v>
      </c>
      <c r="I854" t="s">
        <v>480</v>
      </c>
      <c r="J854" t="s">
        <v>13</v>
      </c>
      <c r="K854" t="s">
        <v>14</v>
      </c>
      <c r="M854" s="1"/>
    </row>
    <row r="855" spans="8:13" x14ac:dyDescent="0.25">
      <c r="H855" t="s">
        <v>1097</v>
      </c>
      <c r="I855" t="s">
        <v>12</v>
      </c>
      <c r="J855" t="s">
        <v>13</v>
      </c>
      <c r="K855" t="s">
        <v>14</v>
      </c>
      <c r="M855" s="1"/>
    </row>
    <row r="856" spans="8:13" x14ac:dyDescent="0.25">
      <c r="H856" t="s">
        <v>1098</v>
      </c>
      <c r="I856" t="s">
        <v>480</v>
      </c>
      <c r="J856" t="s">
        <v>13</v>
      </c>
      <c r="K856" t="s">
        <v>14</v>
      </c>
      <c r="M856" s="1"/>
    </row>
    <row r="857" spans="8:13" x14ac:dyDescent="0.25">
      <c r="H857" t="s">
        <v>1099</v>
      </c>
      <c r="I857" t="s">
        <v>12</v>
      </c>
      <c r="J857" t="s">
        <v>13</v>
      </c>
      <c r="K857" t="s">
        <v>14</v>
      </c>
      <c r="M857" s="1"/>
    </row>
    <row r="858" spans="8:13" x14ac:dyDescent="0.25">
      <c r="H858" t="s">
        <v>1100</v>
      </c>
      <c r="I858" t="s">
        <v>217</v>
      </c>
      <c r="J858" t="s">
        <v>13</v>
      </c>
      <c r="K858" t="s">
        <v>160</v>
      </c>
      <c r="M858" s="1"/>
    </row>
    <row r="859" spans="8:13" x14ac:dyDescent="0.25">
      <c r="H859" t="s">
        <v>1101</v>
      </c>
      <c r="I859" t="s">
        <v>159</v>
      </c>
      <c r="J859" t="s">
        <v>13</v>
      </c>
      <c r="K859" t="s">
        <v>160</v>
      </c>
      <c r="M859" s="1"/>
    </row>
    <row r="860" spans="8:13" x14ac:dyDescent="0.25">
      <c r="H860" t="s">
        <v>1102</v>
      </c>
      <c r="I860" t="s">
        <v>498</v>
      </c>
      <c r="J860" t="s">
        <v>13</v>
      </c>
      <c r="K860" t="s">
        <v>14</v>
      </c>
      <c r="M860" s="1"/>
    </row>
    <row r="861" spans="8:13" x14ac:dyDescent="0.25">
      <c r="H861" t="s">
        <v>1103</v>
      </c>
      <c r="I861" t="s">
        <v>498</v>
      </c>
      <c r="J861" t="s">
        <v>18</v>
      </c>
      <c r="K861" t="s">
        <v>14</v>
      </c>
      <c r="M861" s="1"/>
    </row>
    <row r="862" spans="8:13" x14ac:dyDescent="0.25">
      <c r="H862" t="s">
        <v>1104</v>
      </c>
      <c r="I862" t="s">
        <v>156</v>
      </c>
      <c r="J862" t="s">
        <v>1040</v>
      </c>
      <c r="K862" t="s">
        <v>14</v>
      </c>
      <c r="M862" s="1"/>
    </row>
    <row r="863" spans="8:13" x14ac:dyDescent="0.25">
      <c r="H863" t="s">
        <v>1105</v>
      </c>
      <c r="I863" t="s">
        <v>1106</v>
      </c>
      <c r="J863" t="s">
        <v>929</v>
      </c>
      <c r="K863" t="s">
        <v>1093</v>
      </c>
      <c r="M863" s="1"/>
    </row>
    <row r="864" spans="8:13" x14ac:dyDescent="0.25">
      <c r="H864" t="s">
        <v>1107</v>
      </c>
      <c r="I864" t="s">
        <v>1106</v>
      </c>
      <c r="J864" t="s">
        <v>929</v>
      </c>
      <c r="K864" t="s">
        <v>1093</v>
      </c>
      <c r="M864" s="1"/>
    </row>
    <row r="865" spans="8:13" x14ac:dyDescent="0.25">
      <c r="H865" t="s">
        <v>1108</v>
      </c>
      <c r="I865" t="s">
        <v>1109</v>
      </c>
      <c r="J865" t="s">
        <v>929</v>
      </c>
      <c r="K865" t="s">
        <v>1093</v>
      </c>
      <c r="M865" s="1"/>
    </row>
    <row r="866" spans="8:13" x14ac:dyDescent="0.25">
      <c r="H866" t="s">
        <v>1110</v>
      </c>
      <c r="I866" t="s">
        <v>1109</v>
      </c>
      <c r="J866" t="s">
        <v>929</v>
      </c>
      <c r="K866" t="s">
        <v>1093</v>
      </c>
      <c r="M866" s="1"/>
    </row>
    <row r="867" spans="8:13" x14ac:dyDescent="0.25">
      <c r="H867" t="s">
        <v>1111</v>
      </c>
      <c r="I867" t="s">
        <v>1112</v>
      </c>
      <c r="J867" t="s">
        <v>929</v>
      </c>
      <c r="K867" t="s">
        <v>1093</v>
      </c>
      <c r="M867" s="1"/>
    </row>
    <row r="868" spans="8:13" x14ac:dyDescent="0.25">
      <c r="H868" t="s">
        <v>1113</v>
      </c>
      <c r="I868" t="s">
        <v>1112</v>
      </c>
      <c r="J868" t="s">
        <v>929</v>
      </c>
      <c r="K868" t="s">
        <v>1093</v>
      </c>
      <c r="M868" s="1"/>
    </row>
    <row r="869" spans="8:13" x14ac:dyDescent="0.25">
      <c r="H869" t="s">
        <v>1114</v>
      </c>
      <c r="I869" t="s">
        <v>1093</v>
      </c>
      <c r="J869" t="s">
        <v>929</v>
      </c>
      <c r="K869" t="s">
        <v>1093</v>
      </c>
      <c r="M869" s="1"/>
    </row>
    <row r="870" spans="8:13" x14ac:dyDescent="0.25">
      <c r="H870" t="s">
        <v>1115</v>
      </c>
      <c r="I870" t="s">
        <v>31</v>
      </c>
      <c r="J870" t="s">
        <v>688</v>
      </c>
      <c r="K870" t="s">
        <v>32</v>
      </c>
      <c r="M870" s="1"/>
    </row>
    <row r="871" spans="8:13" x14ac:dyDescent="0.25">
      <c r="H871" t="s">
        <v>1116</v>
      </c>
      <c r="I871" t="s">
        <v>31</v>
      </c>
      <c r="J871" t="s">
        <v>688</v>
      </c>
      <c r="K871" t="s">
        <v>32</v>
      </c>
      <c r="M871" s="1"/>
    </row>
    <row r="872" spans="8:13" x14ac:dyDescent="0.25">
      <c r="H872" t="s">
        <v>1117</v>
      </c>
      <c r="I872" t="s">
        <v>31</v>
      </c>
      <c r="J872" t="s">
        <v>688</v>
      </c>
      <c r="K872" t="s">
        <v>32</v>
      </c>
      <c r="M872" s="1"/>
    </row>
    <row r="873" spans="8:13" x14ac:dyDescent="0.25">
      <c r="H873" t="s">
        <v>1118</v>
      </c>
      <c r="I873" t="s">
        <v>31</v>
      </c>
      <c r="J873" t="s">
        <v>688</v>
      </c>
      <c r="K873" t="s">
        <v>32</v>
      </c>
      <c r="M873" s="1"/>
    </row>
    <row r="874" spans="8:13" x14ac:dyDescent="0.25">
      <c r="H874" t="s">
        <v>1119</v>
      </c>
      <c r="I874" t="s">
        <v>31</v>
      </c>
      <c r="J874" t="s">
        <v>688</v>
      </c>
      <c r="K874" t="s">
        <v>32</v>
      </c>
      <c r="M874" s="1"/>
    </row>
    <row r="875" spans="8:13" x14ac:dyDescent="0.25">
      <c r="H875" t="s">
        <v>1120</v>
      </c>
      <c r="I875" t="s">
        <v>31</v>
      </c>
      <c r="J875" t="s">
        <v>688</v>
      </c>
      <c r="K875" t="s">
        <v>32</v>
      </c>
      <c r="M875" s="1"/>
    </row>
    <row r="876" spans="8:13" x14ac:dyDescent="0.25">
      <c r="H876" t="s">
        <v>1121</v>
      </c>
      <c r="I876" t="s">
        <v>31</v>
      </c>
      <c r="J876" t="s">
        <v>688</v>
      </c>
      <c r="K876" t="s">
        <v>32</v>
      </c>
      <c r="M876" s="1"/>
    </row>
    <row r="877" spans="8:13" x14ac:dyDescent="0.25">
      <c r="H877" t="s">
        <v>1122</v>
      </c>
      <c r="I877" t="s">
        <v>31</v>
      </c>
      <c r="J877" t="s">
        <v>688</v>
      </c>
      <c r="K877" t="s">
        <v>32</v>
      </c>
      <c r="M877" s="1"/>
    </row>
    <row r="878" spans="8:13" x14ac:dyDescent="0.25">
      <c r="H878" t="s">
        <v>1123</v>
      </c>
      <c r="I878" t="s">
        <v>31</v>
      </c>
      <c r="J878" t="s">
        <v>688</v>
      </c>
      <c r="K878" t="s">
        <v>32</v>
      </c>
      <c r="M878" s="1"/>
    </row>
    <row r="879" spans="8:13" x14ac:dyDescent="0.25">
      <c r="H879" t="s">
        <v>1124</v>
      </c>
      <c r="I879" t="s">
        <v>31</v>
      </c>
      <c r="J879" t="s">
        <v>688</v>
      </c>
      <c r="K879" t="s">
        <v>32</v>
      </c>
      <c r="M879" s="1"/>
    </row>
    <row r="880" spans="8:13" x14ac:dyDescent="0.25">
      <c r="H880" t="s">
        <v>1125</v>
      </c>
      <c r="I880" t="s">
        <v>31</v>
      </c>
      <c r="J880" t="s">
        <v>688</v>
      </c>
      <c r="K880" t="s">
        <v>32</v>
      </c>
      <c r="M880" s="1"/>
    </row>
    <row r="881" spans="8:13" x14ac:dyDescent="0.25">
      <c r="H881" t="s">
        <v>1126</v>
      </c>
      <c r="I881" t="s">
        <v>1254</v>
      </c>
      <c r="J881" t="s">
        <v>688</v>
      </c>
      <c r="K881" t="s">
        <v>14</v>
      </c>
      <c r="M881" s="1"/>
    </row>
    <row r="882" spans="8:13" x14ac:dyDescent="0.25">
      <c r="H882" t="s">
        <v>1127</v>
      </c>
      <c r="I882" t="s">
        <v>1254</v>
      </c>
      <c r="J882" t="s">
        <v>688</v>
      </c>
      <c r="K882" t="s">
        <v>14</v>
      </c>
      <c r="M882" s="1"/>
    </row>
    <row r="883" spans="8:13" x14ac:dyDescent="0.25">
      <c r="H883" t="s">
        <v>1128</v>
      </c>
      <c r="I883" t="s">
        <v>31</v>
      </c>
      <c r="J883" t="s">
        <v>18</v>
      </c>
      <c r="K883" t="s">
        <v>32</v>
      </c>
      <c r="M883" s="1"/>
    </row>
    <row r="884" spans="8:13" x14ac:dyDescent="0.25">
      <c r="H884" t="s">
        <v>1129</v>
      </c>
      <c r="I884" t="s">
        <v>31</v>
      </c>
      <c r="J884" t="s">
        <v>18</v>
      </c>
      <c r="K884" t="s">
        <v>32</v>
      </c>
      <c r="M884" s="1"/>
    </row>
    <row r="885" spans="8:13" x14ac:dyDescent="0.25">
      <c r="H885" t="s">
        <v>1130</v>
      </c>
      <c r="I885" t="s">
        <v>156</v>
      </c>
      <c r="J885" t="s">
        <v>1040</v>
      </c>
      <c r="K885" t="s">
        <v>14</v>
      </c>
      <c r="M885" s="1"/>
    </row>
    <row r="886" spans="8:13" x14ac:dyDescent="0.25">
      <c r="H886" t="s">
        <v>1131</v>
      </c>
      <c r="I886" t="s">
        <v>44</v>
      </c>
      <c r="J886" t="s">
        <v>1040</v>
      </c>
      <c r="K886" t="s">
        <v>32</v>
      </c>
      <c r="M886" s="1"/>
    </row>
    <row r="887" spans="8:13" x14ac:dyDescent="0.25">
      <c r="H887" t="s">
        <v>1132</v>
      </c>
      <c r="I887" t="s">
        <v>217</v>
      </c>
      <c r="J887" t="s">
        <v>896</v>
      </c>
      <c r="K887" t="s">
        <v>160</v>
      </c>
      <c r="M887" s="1"/>
    </row>
    <row r="888" spans="8:13" x14ac:dyDescent="0.25">
      <c r="H888" t="s">
        <v>1133</v>
      </c>
      <c r="I888" t="s">
        <v>217</v>
      </c>
      <c r="J888" t="s">
        <v>688</v>
      </c>
      <c r="K888" t="s">
        <v>160</v>
      </c>
      <c r="M888" s="1"/>
    </row>
    <row r="889" spans="8:13" x14ac:dyDescent="0.25">
      <c r="H889" t="s">
        <v>1134</v>
      </c>
      <c r="I889" t="s">
        <v>217</v>
      </c>
      <c r="J889" t="s">
        <v>688</v>
      </c>
      <c r="K889" t="s">
        <v>160</v>
      </c>
      <c r="M889" s="1"/>
    </row>
    <row r="890" spans="8:13" x14ac:dyDescent="0.25">
      <c r="H890" t="s">
        <v>1135</v>
      </c>
      <c r="I890" t="s">
        <v>246</v>
      </c>
      <c r="J890" t="s">
        <v>13</v>
      </c>
      <c r="K890" t="s">
        <v>160</v>
      </c>
      <c r="M890" s="1"/>
    </row>
    <row r="891" spans="8:13" x14ac:dyDescent="0.25">
      <c r="H891" t="s">
        <v>1136</v>
      </c>
      <c r="I891" t="s">
        <v>565</v>
      </c>
      <c r="J891" t="s">
        <v>18</v>
      </c>
      <c r="K891" t="s">
        <v>160</v>
      </c>
      <c r="M891" s="1"/>
    </row>
    <row r="892" spans="8:13" x14ac:dyDescent="0.25">
      <c r="H892" t="s">
        <v>1137</v>
      </c>
      <c r="I892" t="s">
        <v>583</v>
      </c>
      <c r="J892" t="s">
        <v>13</v>
      </c>
      <c r="K892" t="s">
        <v>14</v>
      </c>
      <c r="M892" s="1"/>
    </row>
    <row r="893" spans="8:13" x14ac:dyDescent="0.25">
      <c r="H893" t="s">
        <v>1138</v>
      </c>
      <c r="I893" t="s">
        <v>246</v>
      </c>
      <c r="J893" t="s">
        <v>13</v>
      </c>
      <c r="K893" t="s">
        <v>160</v>
      </c>
      <c r="M893" s="1"/>
    </row>
    <row r="894" spans="8:13" x14ac:dyDescent="0.25">
      <c r="H894" t="s">
        <v>1139</v>
      </c>
      <c r="I894" t="s">
        <v>246</v>
      </c>
      <c r="J894" t="s">
        <v>13</v>
      </c>
      <c r="K894" t="s">
        <v>160</v>
      </c>
      <c r="M894" s="1"/>
    </row>
    <row r="895" spans="8:13" x14ac:dyDescent="0.25">
      <c r="H895" t="s">
        <v>1140</v>
      </c>
      <c r="I895" t="s">
        <v>1093</v>
      </c>
      <c r="J895" t="s">
        <v>929</v>
      </c>
      <c r="K895" t="s">
        <v>1093</v>
      </c>
      <c r="M895" s="1"/>
    </row>
    <row r="896" spans="8:13" x14ac:dyDescent="0.25">
      <c r="H896" t="s">
        <v>1141</v>
      </c>
      <c r="I896" t="s">
        <v>1093</v>
      </c>
      <c r="J896" t="s">
        <v>929</v>
      </c>
      <c r="K896" t="s">
        <v>1093</v>
      </c>
      <c r="M896" s="1"/>
    </row>
    <row r="897" spans="8:13" x14ac:dyDescent="0.25">
      <c r="H897" t="s">
        <v>1142</v>
      </c>
      <c r="I897" t="s">
        <v>1093</v>
      </c>
      <c r="J897" t="s">
        <v>929</v>
      </c>
      <c r="K897" t="s">
        <v>1093</v>
      </c>
      <c r="M897" s="1"/>
    </row>
    <row r="898" spans="8:13" x14ac:dyDescent="0.25">
      <c r="H898" t="s">
        <v>1143</v>
      </c>
      <c r="I898" t="s">
        <v>480</v>
      </c>
      <c r="J898" t="s">
        <v>18</v>
      </c>
      <c r="K898" t="s">
        <v>14</v>
      </c>
      <c r="M898" s="1"/>
    </row>
    <row r="899" spans="8:13" x14ac:dyDescent="0.25">
      <c r="H899" t="s">
        <v>1144</v>
      </c>
      <c r="I899" t="s">
        <v>480</v>
      </c>
      <c r="J899" t="s">
        <v>18</v>
      </c>
      <c r="K899" t="s">
        <v>14</v>
      </c>
      <c r="M899" s="1"/>
    </row>
    <row r="900" spans="8:13" x14ac:dyDescent="0.25">
      <c r="H900" t="s">
        <v>1145</v>
      </c>
      <c r="I900" t="s">
        <v>480</v>
      </c>
      <c r="J900" t="s">
        <v>18</v>
      </c>
      <c r="K900" t="s">
        <v>14</v>
      </c>
      <c r="M900" s="1"/>
    </row>
    <row r="901" spans="8:13" x14ac:dyDescent="0.25">
      <c r="H901" t="s">
        <v>1146</v>
      </c>
      <c r="I901" t="s">
        <v>480</v>
      </c>
      <c r="J901" t="s">
        <v>18</v>
      </c>
      <c r="K901" t="s">
        <v>14</v>
      </c>
      <c r="M901" s="1"/>
    </row>
    <row r="902" spans="8:13" x14ac:dyDescent="0.25">
      <c r="H902" t="s">
        <v>1147</v>
      </c>
      <c r="I902" t="s">
        <v>480</v>
      </c>
      <c r="J902" t="s">
        <v>1040</v>
      </c>
      <c r="K902" t="s">
        <v>14</v>
      </c>
      <c r="M902" s="1"/>
    </row>
    <row r="903" spans="8:13" x14ac:dyDescent="0.25">
      <c r="H903" t="s">
        <v>1148</v>
      </c>
      <c r="I903" t="s">
        <v>1149</v>
      </c>
      <c r="J903" t="s">
        <v>18</v>
      </c>
      <c r="K903" t="s">
        <v>14</v>
      </c>
      <c r="M903" s="1"/>
    </row>
    <row r="904" spans="8:13" x14ac:dyDescent="0.25">
      <c r="H904" t="s">
        <v>1150</v>
      </c>
      <c r="I904" t="s">
        <v>1149</v>
      </c>
      <c r="J904" t="s">
        <v>18</v>
      </c>
      <c r="K904" t="s">
        <v>14</v>
      </c>
      <c r="M904" s="1"/>
    </row>
    <row r="905" spans="8:13" x14ac:dyDescent="0.25">
      <c r="H905" t="s">
        <v>1151</v>
      </c>
      <c r="I905" t="s">
        <v>1149</v>
      </c>
      <c r="J905" t="s">
        <v>18</v>
      </c>
      <c r="K905" t="s">
        <v>14</v>
      </c>
      <c r="M905" s="1"/>
    </row>
    <row r="906" spans="8:13" x14ac:dyDescent="0.25">
      <c r="H906" t="s">
        <v>1152</v>
      </c>
      <c r="I906" t="s">
        <v>1149</v>
      </c>
      <c r="J906" t="s">
        <v>18</v>
      </c>
      <c r="K906" t="s">
        <v>14</v>
      </c>
      <c r="M906" s="1"/>
    </row>
    <row r="907" spans="8:13" x14ac:dyDescent="0.25">
      <c r="H907" t="s">
        <v>1153</v>
      </c>
      <c r="I907" t="s">
        <v>1149</v>
      </c>
      <c r="J907" t="s">
        <v>18</v>
      </c>
      <c r="K907" t="s">
        <v>14</v>
      </c>
      <c r="M907" s="1"/>
    </row>
    <row r="908" spans="8:13" x14ac:dyDescent="0.25">
      <c r="H908" t="s">
        <v>1154</v>
      </c>
      <c r="I908" t="s">
        <v>1149</v>
      </c>
      <c r="J908" t="s">
        <v>18</v>
      </c>
      <c r="K908" t="s">
        <v>14</v>
      </c>
      <c r="M908" s="1"/>
    </row>
    <row r="909" spans="8:13" x14ac:dyDescent="0.25">
      <c r="H909" t="s">
        <v>1155</v>
      </c>
      <c r="I909" t="s">
        <v>1149</v>
      </c>
      <c r="J909" t="s">
        <v>18</v>
      </c>
      <c r="K909" t="s">
        <v>14</v>
      </c>
      <c r="M909" s="1"/>
    </row>
    <row r="910" spans="8:13" x14ac:dyDescent="0.25">
      <c r="H910" t="s">
        <v>1156</v>
      </c>
      <c r="I910" t="s">
        <v>1149</v>
      </c>
      <c r="J910" t="s">
        <v>18</v>
      </c>
      <c r="K910" t="s">
        <v>14</v>
      </c>
      <c r="M910" s="1"/>
    </row>
    <row r="911" spans="8:13" x14ac:dyDescent="0.25">
      <c r="H911" t="s">
        <v>1157</v>
      </c>
      <c r="I911" t="s">
        <v>12</v>
      </c>
      <c r="J911" t="s">
        <v>1040</v>
      </c>
      <c r="K911" t="s">
        <v>14</v>
      </c>
      <c r="M911" s="1"/>
    </row>
    <row r="912" spans="8:13" x14ac:dyDescent="0.25">
      <c r="H912" t="s">
        <v>1091</v>
      </c>
      <c r="I912" t="s">
        <v>246</v>
      </c>
      <c r="J912" t="s">
        <v>13</v>
      </c>
      <c r="K912" t="s">
        <v>160</v>
      </c>
      <c r="M912" s="1"/>
    </row>
    <row r="913" spans="8:13" x14ac:dyDescent="0.25">
      <c r="H913" t="s">
        <v>1092</v>
      </c>
      <c r="I913" t="s">
        <v>246</v>
      </c>
      <c r="J913" t="s">
        <v>13</v>
      </c>
      <c r="K913" t="s">
        <v>160</v>
      </c>
      <c r="M913" s="1"/>
    </row>
    <row r="914" spans="8:13" x14ac:dyDescent="0.25">
      <c r="H914" t="s">
        <v>1158</v>
      </c>
      <c r="I914" t="s">
        <v>12</v>
      </c>
      <c r="J914" t="s">
        <v>13</v>
      </c>
      <c r="K914" t="s">
        <v>14</v>
      </c>
      <c r="M914" s="1"/>
    </row>
    <row r="915" spans="8:13" x14ac:dyDescent="0.25">
      <c r="H915" t="s">
        <v>1159</v>
      </c>
      <c r="I915" t="s">
        <v>480</v>
      </c>
      <c r="J915" t="s">
        <v>13</v>
      </c>
      <c r="K915" t="s">
        <v>14</v>
      </c>
      <c r="M915" s="1"/>
    </row>
    <row r="916" spans="8:13" x14ac:dyDescent="0.25">
      <c r="H916" t="s">
        <v>1160</v>
      </c>
      <c r="I916" t="s">
        <v>246</v>
      </c>
      <c r="J916" t="s">
        <v>1040</v>
      </c>
      <c r="K916" t="s">
        <v>160</v>
      </c>
      <c r="M916" s="1"/>
    </row>
    <row r="917" spans="8:13" x14ac:dyDescent="0.25">
      <c r="H917" t="s">
        <v>1161</v>
      </c>
      <c r="I917" t="s">
        <v>480</v>
      </c>
      <c r="J917" t="s">
        <v>13</v>
      </c>
      <c r="K917" t="s">
        <v>14</v>
      </c>
      <c r="M917" s="1"/>
    </row>
    <row r="918" spans="8:13" x14ac:dyDescent="0.25">
      <c r="H918" t="s">
        <v>1162</v>
      </c>
      <c r="I918" t="s">
        <v>12</v>
      </c>
      <c r="J918" t="s">
        <v>13</v>
      </c>
      <c r="K918" t="s">
        <v>14</v>
      </c>
      <c r="M918" s="1"/>
    </row>
    <row r="919" spans="8:13" x14ac:dyDescent="0.25">
      <c r="H919" t="s">
        <v>1163</v>
      </c>
      <c r="I919" t="s">
        <v>12</v>
      </c>
      <c r="J919" t="s">
        <v>13</v>
      </c>
      <c r="K919" t="s">
        <v>14</v>
      </c>
      <c r="M919" s="1"/>
    </row>
    <row r="920" spans="8:13" x14ac:dyDescent="0.25">
      <c r="H920" t="s">
        <v>1164</v>
      </c>
      <c r="I920" t="s">
        <v>12</v>
      </c>
      <c r="J920" t="s">
        <v>13</v>
      </c>
      <c r="K920" t="s">
        <v>14</v>
      </c>
      <c r="M920" s="1"/>
    </row>
    <row r="921" spans="8:13" x14ac:dyDescent="0.25">
      <c r="H921" t="s">
        <v>1165</v>
      </c>
      <c r="I921" t="s">
        <v>480</v>
      </c>
      <c r="J921" t="s">
        <v>13</v>
      </c>
      <c r="K921" t="s">
        <v>14</v>
      </c>
      <c r="M921" s="1"/>
    </row>
    <row r="922" spans="8:13" x14ac:dyDescent="0.25">
      <c r="H922" t="s">
        <v>1166</v>
      </c>
      <c r="I922" t="s">
        <v>480</v>
      </c>
      <c r="J922" t="s">
        <v>13</v>
      </c>
      <c r="K922" t="s">
        <v>14</v>
      </c>
      <c r="M922" s="1"/>
    </row>
    <row r="923" spans="8:13" x14ac:dyDescent="0.25">
      <c r="H923" t="s">
        <v>1167</v>
      </c>
      <c r="I923" t="s">
        <v>751</v>
      </c>
      <c r="J923" t="s">
        <v>688</v>
      </c>
      <c r="K923" t="s">
        <v>14</v>
      </c>
      <c r="M923" s="1"/>
    </row>
    <row r="924" spans="8:13" x14ac:dyDescent="0.25">
      <c r="H924" t="s">
        <v>1168</v>
      </c>
      <c r="I924" t="s">
        <v>12</v>
      </c>
      <c r="J924" t="s">
        <v>13</v>
      </c>
      <c r="K924" t="s">
        <v>14</v>
      </c>
      <c r="M924" s="1"/>
    </row>
    <row r="925" spans="8:13" x14ac:dyDescent="0.25">
      <c r="H925" t="s">
        <v>1169</v>
      </c>
      <c r="I925" t="s">
        <v>12</v>
      </c>
      <c r="J925" t="s">
        <v>13</v>
      </c>
      <c r="K925" t="s">
        <v>14</v>
      </c>
      <c r="M925" s="1"/>
    </row>
    <row r="926" spans="8:13" x14ac:dyDescent="0.25">
      <c r="H926" t="s">
        <v>1170</v>
      </c>
      <c r="I926" t="s">
        <v>156</v>
      </c>
      <c r="J926" t="s">
        <v>13</v>
      </c>
      <c r="K926" t="s">
        <v>14</v>
      </c>
      <c r="M926" s="1"/>
    </row>
    <row r="927" spans="8:13" x14ac:dyDescent="0.25">
      <c r="H927" t="s">
        <v>1171</v>
      </c>
      <c r="I927" t="s">
        <v>156</v>
      </c>
      <c r="J927" t="s">
        <v>13</v>
      </c>
      <c r="K927" t="s">
        <v>14</v>
      </c>
      <c r="M927" s="1"/>
    </row>
    <row r="928" spans="8:13" x14ac:dyDescent="0.25">
      <c r="H928" t="s">
        <v>1172</v>
      </c>
      <c r="I928" t="s">
        <v>583</v>
      </c>
      <c r="J928" t="s">
        <v>13</v>
      </c>
      <c r="K928" t="s">
        <v>14</v>
      </c>
      <c r="M928" s="1"/>
    </row>
    <row r="929" spans="8:13" x14ac:dyDescent="0.25">
      <c r="H929" t="s">
        <v>1173</v>
      </c>
      <c r="I929" t="s">
        <v>583</v>
      </c>
      <c r="J929" t="s">
        <v>13</v>
      </c>
      <c r="K929" t="s">
        <v>14</v>
      </c>
      <c r="M929" s="1"/>
    </row>
    <row r="930" spans="8:13" x14ac:dyDescent="0.25">
      <c r="H930" t="s">
        <v>1174</v>
      </c>
      <c r="I930" t="s">
        <v>234</v>
      </c>
      <c r="J930" t="s">
        <v>688</v>
      </c>
      <c r="K930" t="s">
        <v>98</v>
      </c>
      <c r="M930" s="1"/>
    </row>
    <row r="931" spans="8:13" x14ac:dyDescent="0.25">
      <c r="H931" t="s">
        <v>1175</v>
      </c>
      <c r="I931" t="s">
        <v>234</v>
      </c>
      <c r="J931" t="s">
        <v>688</v>
      </c>
      <c r="K931" t="s">
        <v>98</v>
      </c>
      <c r="M931" s="1"/>
    </row>
    <row r="932" spans="8:13" x14ac:dyDescent="0.25">
      <c r="H932" t="s">
        <v>1176</v>
      </c>
      <c r="I932" t="s">
        <v>234</v>
      </c>
      <c r="J932" t="s">
        <v>688</v>
      </c>
      <c r="K932" t="s">
        <v>98</v>
      </c>
      <c r="M932" s="1"/>
    </row>
    <row r="933" spans="8:13" x14ac:dyDescent="0.25">
      <c r="H933" t="s">
        <v>1177</v>
      </c>
      <c r="I933" t="s">
        <v>234</v>
      </c>
      <c r="J933" t="s">
        <v>688</v>
      </c>
      <c r="K933" t="s">
        <v>98</v>
      </c>
      <c r="M933" s="1"/>
    </row>
    <row r="934" spans="8:13" x14ac:dyDescent="0.25">
      <c r="H934" t="s">
        <v>1178</v>
      </c>
      <c r="I934" t="s">
        <v>234</v>
      </c>
      <c r="J934" t="s">
        <v>688</v>
      </c>
      <c r="K934" t="s">
        <v>98</v>
      </c>
      <c r="M934" s="1"/>
    </row>
    <row r="935" spans="8:13" x14ac:dyDescent="0.25">
      <c r="H935" t="s">
        <v>1179</v>
      </c>
      <c r="I935" t="s">
        <v>234</v>
      </c>
      <c r="J935" t="s">
        <v>688</v>
      </c>
      <c r="K935" t="s">
        <v>98</v>
      </c>
      <c r="M935" s="1"/>
    </row>
    <row r="936" spans="8:13" x14ac:dyDescent="0.25">
      <c r="H936" t="s">
        <v>1180</v>
      </c>
      <c r="I936" t="s">
        <v>234</v>
      </c>
      <c r="J936" t="s">
        <v>688</v>
      </c>
      <c r="K936" t="s">
        <v>98</v>
      </c>
      <c r="M936" s="1"/>
    </row>
    <row r="937" spans="8:13" x14ac:dyDescent="0.25">
      <c r="H937" t="s">
        <v>1181</v>
      </c>
      <c r="I937" t="s">
        <v>100</v>
      </c>
      <c r="J937" t="s">
        <v>688</v>
      </c>
      <c r="K937" t="s">
        <v>100</v>
      </c>
      <c r="M937" s="1"/>
    </row>
    <row r="938" spans="8:13" x14ac:dyDescent="0.25">
      <c r="H938" t="s">
        <v>1182</v>
      </c>
      <c r="I938" t="s">
        <v>100</v>
      </c>
      <c r="J938" t="s">
        <v>688</v>
      </c>
      <c r="K938" t="s">
        <v>100</v>
      </c>
      <c r="M938" s="1"/>
    </row>
    <row r="939" spans="8:13" x14ac:dyDescent="0.25">
      <c r="H939" t="s">
        <v>1183</v>
      </c>
      <c r="I939" t="s">
        <v>100</v>
      </c>
      <c r="J939" t="s">
        <v>688</v>
      </c>
      <c r="K939" t="s">
        <v>100</v>
      </c>
      <c r="M939" s="1"/>
    </row>
    <row r="940" spans="8:13" x14ac:dyDescent="0.25">
      <c r="H940" t="s">
        <v>1184</v>
      </c>
      <c r="I940" t="s">
        <v>100</v>
      </c>
      <c r="J940" t="s">
        <v>688</v>
      </c>
      <c r="K940" t="s">
        <v>100</v>
      </c>
      <c r="M940" s="1"/>
    </row>
    <row r="941" spans="8:13" x14ac:dyDescent="0.25">
      <c r="H941" t="s">
        <v>1185</v>
      </c>
      <c r="I941" t="s">
        <v>100</v>
      </c>
      <c r="J941" t="s">
        <v>688</v>
      </c>
      <c r="K941" t="s">
        <v>100</v>
      </c>
      <c r="M941" s="1"/>
    </row>
    <row r="942" spans="8:13" x14ac:dyDescent="0.25">
      <c r="H942" t="s">
        <v>1186</v>
      </c>
      <c r="I942" t="s">
        <v>100</v>
      </c>
      <c r="J942" t="s">
        <v>688</v>
      </c>
      <c r="K942" t="s">
        <v>100</v>
      </c>
      <c r="M942" s="1"/>
    </row>
    <row r="943" spans="8:13" x14ac:dyDescent="0.25">
      <c r="H943" t="s">
        <v>1187</v>
      </c>
      <c r="I943" t="s">
        <v>100</v>
      </c>
      <c r="J943" t="s">
        <v>688</v>
      </c>
      <c r="K943" t="s">
        <v>100</v>
      </c>
      <c r="M943" s="1"/>
    </row>
    <row r="944" spans="8:13" x14ac:dyDescent="0.25">
      <c r="H944" t="s">
        <v>1188</v>
      </c>
      <c r="I944" t="s">
        <v>100</v>
      </c>
      <c r="J944" t="s">
        <v>688</v>
      </c>
      <c r="K944" t="s">
        <v>100</v>
      </c>
      <c r="M944" s="1"/>
    </row>
    <row r="945" spans="8:13" x14ac:dyDescent="0.25">
      <c r="H945" t="s">
        <v>1189</v>
      </c>
      <c r="I945" t="s">
        <v>51</v>
      </c>
      <c r="J945" t="s">
        <v>1040</v>
      </c>
      <c r="K945" t="s">
        <v>32</v>
      </c>
      <c r="M945" s="1"/>
    </row>
    <row r="946" spans="8:13" x14ac:dyDescent="0.25">
      <c r="H946" t="s">
        <v>1190</v>
      </c>
      <c r="I946" t="s">
        <v>297</v>
      </c>
      <c r="J946" t="s">
        <v>1040</v>
      </c>
      <c r="K946" t="s">
        <v>98</v>
      </c>
      <c r="M946" s="1"/>
    </row>
    <row r="947" spans="8:13" x14ac:dyDescent="0.25">
      <c r="H947" t="s">
        <v>1191</v>
      </c>
      <c r="I947" t="s">
        <v>109</v>
      </c>
      <c r="J947" t="s">
        <v>1040</v>
      </c>
      <c r="K947" t="s">
        <v>100</v>
      </c>
      <c r="M947" s="1"/>
    </row>
    <row r="948" spans="8:13" x14ac:dyDescent="0.25">
      <c r="H948" t="s">
        <v>1192</v>
      </c>
      <c r="I948" t="s">
        <v>100</v>
      </c>
      <c r="J948" t="s">
        <v>18</v>
      </c>
      <c r="K948" t="s">
        <v>100</v>
      </c>
      <c r="M948" s="1"/>
    </row>
    <row r="949" spans="8:13" x14ac:dyDescent="0.25">
      <c r="H949" t="s">
        <v>1193</v>
      </c>
      <c r="I949" t="s">
        <v>100</v>
      </c>
      <c r="J949" t="s">
        <v>18</v>
      </c>
      <c r="K949" t="s">
        <v>100</v>
      </c>
      <c r="M949" s="1"/>
    </row>
    <row r="950" spans="8:13" x14ac:dyDescent="0.25">
      <c r="H950" t="s">
        <v>1194</v>
      </c>
      <c r="I950" t="s">
        <v>100</v>
      </c>
      <c r="J950" t="s">
        <v>18</v>
      </c>
      <c r="K950" t="s">
        <v>100</v>
      </c>
      <c r="M950" s="1"/>
    </row>
    <row r="951" spans="8:13" x14ac:dyDescent="0.25">
      <c r="H951" t="s">
        <v>1195</v>
      </c>
      <c r="I951" t="s">
        <v>100</v>
      </c>
      <c r="J951" t="s">
        <v>18</v>
      </c>
      <c r="K951" t="s">
        <v>100</v>
      </c>
      <c r="M951" s="1"/>
    </row>
    <row r="952" spans="8:13" x14ac:dyDescent="0.25">
      <c r="H952" t="s">
        <v>1196</v>
      </c>
      <c r="I952" t="s">
        <v>687</v>
      </c>
      <c r="J952" t="s">
        <v>688</v>
      </c>
      <c r="K952" t="s">
        <v>100</v>
      </c>
      <c r="M952" s="1"/>
    </row>
    <row r="953" spans="8:13" x14ac:dyDescent="0.25">
      <c r="H953" t="s">
        <v>1197</v>
      </c>
      <c r="I953" t="s">
        <v>687</v>
      </c>
      <c r="J953" t="s">
        <v>688</v>
      </c>
      <c r="K953" t="s">
        <v>100</v>
      </c>
      <c r="M953" s="1"/>
    </row>
    <row r="954" spans="8:13" x14ac:dyDescent="0.25">
      <c r="H954" t="s">
        <v>1198</v>
      </c>
      <c r="I954" t="s">
        <v>31</v>
      </c>
      <c r="J954" t="s">
        <v>18</v>
      </c>
      <c r="K954" t="s">
        <v>32</v>
      </c>
      <c r="M954" s="1"/>
    </row>
    <row r="955" spans="8:13" x14ac:dyDescent="0.25">
      <c r="H955" t="s">
        <v>1199</v>
      </c>
      <c r="I955" t="s">
        <v>31</v>
      </c>
      <c r="J955" t="s">
        <v>18</v>
      </c>
      <c r="K955" t="s">
        <v>32</v>
      </c>
      <c r="M955" s="1"/>
    </row>
    <row r="956" spans="8:13" x14ac:dyDescent="0.25">
      <c r="H956" t="s">
        <v>1200</v>
      </c>
      <c r="I956" t="s">
        <v>184</v>
      </c>
      <c r="J956" t="s">
        <v>13</v>
      </c>
      <c r="K956" t="s">
        <v>100</v>
      </c>
      <c r="M956" s="1"/>
    </row>
    <row r="957" spans="8:13" x14ac:dyDescent="0.25">
      <c r="H957" t="s">
        <v>1201</v>
      </c>
      <c r="I957" t="s">
        <v>687</v>
      </c>
      <c r="J957" t="s">
        <v>688</v>
      </c>
      <c r="K957" t="s">
        <v>100</v>
      </c>
      <c r="M957" s="1"/>
    </row>
    <row r="958" spans="8:13" x14ac:dyDescent="0.25">
      <c r="H958" t="s">
        <v>1202</v>
      </c>
      <c r="I958" t="s">
        <v>687</v>
      </c>
      <c r="J958" t="s">
        <v>688</v>
      </c>
      <c r="K958" t="s">
        <v>100</v>
      </c>
      <c r="M958" s="1"/>
    </row>
    <row r="959" spans="8:13" x14ac:dyDescent="0.25">
      <c r="H959" t="s">
        <v>1203</v>
      </c>
      <c r="I959" t="s">
        <v>687</v>
      </c>
      <c r="J959" t="s">
        <v>688</v>
      </c>
      <c r="K959" t="s">
        <v>100</v>
      </c>
      <c r="M959" s="1"/>
    </row>
    <row r="960" spans="8:13" x14ac:dyDescent="0.25">
      <c r="H960" t="s">
        <v>1204</v>
      </c>
      <c r="I960" t="s">
        <v>687</v>
      </c>
      <c r="J960" t="s">
        <v>688</v>
      </c>
      <c r="K960" t="s">
        <v>100</v>
      </c>
      <c r="M960" s="1"/>
    </row>
    <row r="961" spans="8:13" x14ac:dyDescent="0.25">
      <c r="H961" t="s">
        <v>1205</v>
      </c>
      <c r="I961" t="s">
        <v>687</v>
      </c>
      <c r="J961" t="s">
        <v>688</v>
      </c>
      <c r="K961" t="s">
        <v>100</v>
      </c>
      <c r="M961" s="1"/>
    </row>
    <row r="962" spans="8:13" x14ac:dyDescent="0.25">
      <c r="H962" t="s">
        <v>1206</v>
      </c>
      <c r="I962" t="s">
        <v>687</v>
      </c>
      <c r="J962" t="s">
        <v>688</v>
      </c>
      <c r="K962" t="s">
        <v>100</v>
      </c>
      <c r="M962" s="1"/>
    </row>
    <row r="963" spans="8:13" x14ac:dyDescent="0.25">
      <c r="H963" t="s">
        <v>1207</v>
      </c>
      <c r="I963" t="s">
        <v>687</v>
      </c>
      <c r="J963" t="s">
        <v>688</v>
      </c>
      <c r="K963" t="s">
        <v>100</v>
      </c>
      <c r="M963" s="1"/>
    </row>
    <row r="964" spans="8:13" x14ac:dyDescent="0.25">
      <c r="H964" t="s">
        <v>1208</v>
      </c>
      <c r="I964" t="s">
        <v>687</v>
      </c>
      <c r="J964" t="s">
        <v>688</v>
      </c>
      <c r="K964" t="s">
        <v>100</v>
      </c>
      <c r="M964" s="1"/>
    </row>
    <row r="965" spans="8:13" x14ac:dyDescent="0.25">
      <c r="H965" t="s">
        <v>1209</v>
      </c>
      <c r="I965" t="s">
        <v>924</v>
      </c>
      <c r="J965" t="s">
        <v>919</v>
      </c>
      <c r="K965" t="s">
        <v>920</v>
      </c>
      <c r="M965" s="1"/>
    </row>
    <row r="966" spans="8:13" x14ac:dyDescent="0.25">
      <c r="H966" t="s">
        <v>1210</v>
      </c>
      <c r="I966" t="s">
        <v>159</v>
      </c>
      <c r="J966" t="s">
        <v>18</v>
      </c>
      <c r="K966" t="s">
        <v>160</v>
      </c>
      <c r="M966" s="1"/>
    </row>
    <row r="967" spans="8:13" x14ac:dyDescent="0.25">
      <c r="H967" t="s">
        <v>1211</v>
      </c>
      <c r="I967" t="s">
        <v>505</v>
      </c>
      <c r="J967" t="s">
        <v>18</v>
      </c>
      <c r="K967" t="s">
        <v>506</v>
      </c>
      <c r="M967" s="1"/>
    </row>
    <row r="968" spans="8:13" x14ac:dyDescent="0.25">
      <c r="H968" t="s">
        <v>1212</v>
      </c>
      <c r="I968" t="s">
        <v>159</v>
      </c>
      <c r="J968" t="s">
        <v>397</v>
      </c>
      <c r="K968" t="s">
        <v>160</v>
      </c>
      <c r="M968" s="1"/>
    </row>
    <row r="969" spans="8:13" x14ac:dyDescent="0.25">
      <c r="H969" s="73" t="s">
        <v>1213</v>
      </c>
      <c r="I969" s="74" t="s">
        <v>31</v>
      </c>
      <c r="J969" s="74" t="s">
        <v>688</v>
      </c>
      <c r="K969" s="74" t="s">
        <v>32</v>
      </c>
      <c r="M969" s="1"/>
    </row>
    <row r="970" spans="8:13" x14ac:dyDescent="0.25">
      <c r="H970" s="71" t="s">
        <v>1214</v>
      </c>
      <c r="I970" s="72" t="s">
        <v>246</v>
      </c>
      <c r="J970" s="72" t="s">
        <v>688</v>
      </c>
      <c r="K970" s="72" t="s">
        <v>160</v>
      </c>
      <c r="M970" s="1"/>
    </row>
    <row r="971" spans="8:13" x14ac:dyDescent="0.25">
      <c r="H971" t="s">
        <v>1215</v>
      </c>
      <c r="I971" t="s">
        <v>44</v>
      </c>
      <c r="J971" t="s">
        <v>397</v>
      </c>
      <c r="K971" t="s">
        <v>32</v>
      </c>
      <c r="M971" s="1"/>
    </row>
    <row r="972" spans="8:13" x14ac:dyDescent="0.25">
      <c r="H972" t="s">
        <v>1216</v>
      </c>
      <c r="I972" t="s">
        <v>51</v>
      </c>
      <c r="J972" t="s">
        <v>397</v>
      </c>
      <c r="K972" t="s">
        <v>32</v>
      </c>
      <c r="M972" s="1"/>
    </row>
    <row r="973" spans="8:13" x14ac:dyDescent="0.25">
      <c r="H973" t="s">
        <v>1217</v>
      </c>
      <c r="I973" t="s">
        <v>480</v>
      </c>
      <c r="J973" t="s">
        <v>18</v>
      </c>
      <c r="K973" t="s">
        <v>14</v>
      </c>
      <c r="M973" s="1"/>
    </row>
    <row r="974" spans="8:13" x14ac:dyDescent="0.25">
      <c r="H974" t="s">
        <v>1218</v>
      </c>
      <c r="I974" t="s">
        <v>300</v>
      </c>
      <c r="J974" t="s">
        <v>13</v>
      </c>
      <c r="K974" t="s">
        <v>98</v>
      </c>
      <c r="M974" s="1"/>
    </row>
    <row r="975" spans="8:13" x14ac:dyDescent="0.25">
      <c r="H975" t="s">
        <v>1219</v>
      </c>
      <c r="I975" t="str">
        <f>""</f>
        <v/>
      </c>
      <c r="J975" t="str">
        <f>""</f>
        <v/>
      </c>
      <c r="K975" t="str">
        <f>""</f>
        <v/>
      </c>
      <c r="M975" s="1"/>
    </row>
    <row r="976" spans="8:13" x14ac:dyDescent="0.25">
      <c r="H976" t="s">
        <v>1220</v>
      </c>
      <c r="I976" t="str">
        <f>""</f>
        <v/>
      </c>
      <c r="J976" t="str">
        <f>""</f>
        <v/>
      </c>
      <c r="K976" t="str">
        <f>""</f>
        <v/>
      </c>
      <c r="M976" s="1"/>
    </row>
    <row r="977" spans="8:14" x14ac:dyDescent="0.25">
      <c r="H977" t="s">
        <v>1221</v>
      </c>
      <c r="I977" t="s">
        <v>1222</v>
      </c>
      <c r="J977" t="s">
        <v>13</v>
      </c>
      <c r="K977" t="s">
        <v>32</v>
      </c>
      <c r="M977" s="1"/>
    </row>
    <row r="978" spans="8:14" x14ac:dyDescent="0.25">
      <c r="H978" t="s">
        <v>1223</v>
      </c>
      <c r="I978" t="s">
        <v>1222</v>
      </c>
      <c r="J978" t="s">
        <v>13</v>
      </c>
      <c r="K978" t="s">
        <v>32</v>
      </c>
      <c r="M978" s="1"/>
    </row>
    <row r="979" spans="8:14" x14ac:dyDescent="0.25">
      <c r="H979" t="s">
        <v>1224</v>
      </c>
      <c r="I979" t="s">
        <v>1222</v>
      </c>
      <c r="J979" t="s">
        <v>13</v>
      </c>
      <c r="K979" t="s">
        <v>32</v>
      </c>
      <c r="M979" s="1"/>
    </row>
    <row r="980" spans="8:14" x14ac:dyDescent="0.25">
      <c r="H980" t="s">
        <v>1225</v>
      </c>
      <c r="I980" t="s">
        <v>1222</v>
      </c>
      <c r="J980" t="s">
        <v>13</v>
      </c>
      <c r="K980" t="s">
        <v>32</v>
      </c>
      <c r="M980" s="1"/>
    </row>
    <row r="981" spans="8:14" x14ac:dyDescent="0.25">
      <c r="H981" t="s">
        <v>1226</v>
      </c>
      <c r="I981" t="s">
        <v>31</v>
      </c>
      <c r="J981" t="s">
        <v>13</v>
      </c>
      <c r="K981" t="s">
        <v>32</v>
      </c>
      <c r="M981" s="1"/>
    </row>
    <row r="982" spans="8:14" x14ac:dyDescent="0.25">
      <c r="H982" t="s">
        <v>1227</v>
      </c>
      <c r="I982" t="s">
        <v>31</v>
      </c>
      <c r="J982" t="s">
        <v>13</v>
      </c>
      <c r="K982" t="s">
        <v>32</v>
      </c>
      <c r="M982" s="1"/>
    </row>
    <row r="983" spans="8:14" x14ac:dyDescent="0.25">
      <c r="H983" t="s">
        <v>1228</v>
      </c>
      <c r="I983" t="s">
        <v>1229</v>
      </c>
      <c r="J983" t="s">
        <v>13</v>
      </c>
      <c r="K983" t="s">
        <v>98</v>
      </c>
      <c r="M983" s="1"/>
    </row>
    <row r="984" spans="8:14" x14ac:dyDescent="0.25">
      <c r="H984" t="s">
        <v>1230</v>
      </c>
      <c r="I984" t="s">
        <v>1229</v>
      </c>
      <c r="J984" t="s">
        <v>13</v>
      </c>
      <c r="K984" t="s">
        <v>98</v>
      </c>
      <c r="M984" s="1"/>
    </row>
    <row r="985" spans="8:14" x14ac:dyDescent="0.25">
      <c r="H985" t="s">
        <v>1231</v>
      </c>
      <c r="I985" t="s">
        <v>1229</v>
      </c>
      <c r="J985" t="s">
        <v>13</v>
      </c>
      <c r="K985" t="s">
        <v>98</v>
      </c>
      <c r="M985" s="1"/>
    </row>
    <row r="986" spans="8:14" x14ac:dyDescent="0.25">
      <c r="H986" t="s">
        <v>1232</v>
      </c>
      <c r="I986" t="s">
        <v>1229</v>
      </c>
      <c r="J986" t="s">
        <v>13</v>
      </c>
      <c r="K986" t="s">
        <v>98</v>
      </c>
      <c r="M986" s="1"/>
    </row>
    <row r="987" spans="8:14" x14ac:dyDescent="0.25">
      <c r="H987" t="s">
        <v>1233</v>
      </c>
      <c r="I987" t="s">
        <v>480</v>
      </c>
      <c r="J987" t="s">
        <v>13</v>
      </c>
      <c r="K987" t="s">
        <v>14</v>
      </c>
      <c r="M987" s="1"/>
    </row>
    <row r="988" spans="8:14" x14ac:dyDescent="0.25">
      <c r="H988" t="s">
        <v>1234</v>
      </c>
      <c r="I988" t="s">
        <v>480</v>
      </c>
      <c r="J988" t="s">
        <v>13</v>
      </c>
      <c r="K988" t="s">
        <v>14</v>
      </c>
      <c r="M988" s="1"/>
    </row>
    <row r="989" spans="8:14" x14ac:dyDescent="0.25">
      <c r="H989" t="s">
        <v>1235</v>
      </c>
      <c r="I989" t="s">
        <v>159</v>
      </c>
      <c r="J989" t="s">
        <v>72</v>
      </c>
      <c r="K989" t="s">
        <v>160</v>
      </c>
      <c r="L989" t="s">
        <v>164</v>
      </c>
      <c r="M989" s="1"/>
      <c r="N989" t="s">
        <v>164</v>
      </c>
    </row>
    <row r="990" spans="8:14" x14ac:dyDescent="0.25">
      <c r="H990" t="s">
        <v>1236</v>
      </c>
      <c r="I990" t="s">
        <v>159</v>
      </c>
      <c r="J990" t="s">
        <v>72</v>
      </c>
      <c r="K990" t="s">
        <v>160</v>
      </c>
      <c r="L990" t="s">
        <v>170</v>
      </c>
      <c r="M990" s="1"/>
      <c r="N990" t="s">
        <v>170</v>
      </c>
    </row>
    <row r="991" spans="8:14" x14ac:dyDescent="0.25">
      <c r="H991" t="s">
        <v>1237</v>
      </c>
      <c r="I991" t="s">
        <v>1238</v>
      </c>
      <c r="J991" t="s">
        <v>919</v>
      </c>
      <c r="K991" t="s">
        <v>920</v>
      </c>
      <c r="L991" t="s">
        <v>1238</v>
      </c>
      <c r="M991" s="1"/>
      <c r="N991" t="s">
        <v>1238</v>
      </c>
    </row>
    <row r="992" spans="8:14" x14ac:dyDescent="0.25">
      <c r="H992" t="s">
        <v>1239</v>
      </c>
      <c r="I992" t="s">
        <v>44</v>
      </c>
      <c r="J992" t="s">
        <v>13</v>
      </c>
      <c r="K992" t="s">
        <v>32</v>
      </c>
      <c r="M992" s="1"/>
    </row>
    <row r="993" spans="8:13" x14ac:dyDescent="0.25">
      <c r="H993" t="s">
        <v>1240</v>
      </c>
      <c r="I993" t="s">
        <v>51</v>
      </c>
      <c r="J993" t="s">
        <v>13</v>
      </c>
      <c r="K993" t="s">
        <v>32</v>
      </c>
      <c r="M993" s="1"/>
    </row>
    <row r="994" spans="8:13" x14ac:dyDescent="0.25">
      <c r="H994" t="s">
        <v>1241</v>
      </c>
      <c r="I994" t="s">
        <v>51</v>
      </c>
      <c r="J994" t="s">
        <v>13</v>
      </c>
      <c r="K994" t="s">
        <v>32</v>
      </c>
      <c r="M994" s="1"/>
    </row>
    <row r="995" spans="8:13" x14ac:dyDescent="0.25">
      <c r="H995" t="s">
        <v>1242</v>
      </c>
      <c r="I995" t="s">
        <v>44</v>
      </c>
      <c r="J995" t="s">
        <v>13</v>
      </c>
      <c r="K995" t="s">
        <v>32</v>
      </c>
      <c r="M995" s="1"/>
    </row>
    <row r="996" spans="8:13" x14ac:dyDescent="0.25">
      <c r="H996" t="s">
        <v>1243</v>
      </c>
      <c r="I996" t="s">
        <v>498</v>
      </c>
      <c r="J996" t="s">
        <v>18</v>
      </c>
      <c r="K996" t="s">
        <v>14</v>
      </c>
      <c r="M996" s="1"/>
    </row>
    <row r="997" spans="8:13" x14ac:dyDescent="0.25">
      <c r="H997" t="s">
        <v>1244</v>
      </c>
      <c r="I997" t="s">
        <v>498</v>
      </c>
      <c r="J997" t="s">
        <v>18</v>
      </c>
      <c r="K997" t="s">
        <v>14</v>
      </c>
      <c r="M997" s="1"/>
    </row>
    <row r="998" spans="8:13" x14ac:dyDescent="0.25">
      <c r="H998" t="s">
        <v>1245</v>
      </c>
      <c r="I998" t="s">
        <v>1222</v>
      </c>
      <c r="J998" t="s">
        <v>13</v>
      </c>
      <c r="K998" t="s">
        <v>32</v>
      </c>
      <c r="M998" s="1"/>
    </row>
    <row r="999" spans="8:13" x14ac:dyDescent="0.25">
      <c r="H999" t="s">
        <v>1246</v>
      </c>
      <c r="I999" t="s">
        <v>31</v>
      </c>
      <c r="J999" t="s">
        <v>688</v>
      </c>
      <c r="K999" t="s">
        <v>32</v>
      </c>
      <c r="M999" s="1"/>
    </row>
    <row r="1000" spans="8:13" x14ac:dyDescent="0.25">
      <c r="H1000" t="s">
        <v>1247</v>
      </c>
      <c r="I1000" t="s">
        <v>31</v>
      </c>
      <c r="J1000" t="s">
        <v>688</v>
      </c>
      <c r="K1000" t="s">
        <v>32</v>
      </c>
      <c r="M1000" s="1"/>
    </row>
    <row r="1001" spans="8:13" x14ac:dyDescent="0.25">
      <c r="H1001" t="s">
        <v>1248</v>
      </c>
      <c r="I1001" t="s">
        <v>1254</v>
      </c>
      <c r="J1001" t="s">
        <v>688</v>
      </c>
      <c r="K1001" t="s">
        <v>14</v>
      </c>
      <c r="M1001" s="1"/>
    </row>
    <row r="1002" spans="8:13" x14ac:dyDescent="0.25">
      <c r="H1002" t="s">
        <v>1249</v>
      </c>
      <c r="I1002" t="s">
        <v>498</v>
      </c>
      <c r="J1002" t="s">
        <v>896</v>
      </c>
      <c r="K1002" t="s">
        <v>14</v>
      </c>
      <c r="M1002" s="1"/>
    </row>
    <row r="1003" spans="8:13" x14ac:dyDescent="0.25">
      <c r="H1003" s="73" t="s">
        <v>1255</v>
      </c>
      <c r="I1003" s="74" t="s">
        <v>97</v>
      </c>
      <c r="J1003" s="74" t="s">
        <v>13</v>
      </c>
      <c r="K1003" s="74" t="s">
        <v>98</v>
      </c>
      <c r="M1003" s="1"/>
    </row>
    <row r="1004" spans="8:13" x14ac:dyDescent="0.25">
      <c r="H1004" s="71" t="s">
        <v>1256</v>
      </c>
      <c r="I1004" s="72" t="s">
        <v>97</v>
      </c>
      <c r="J1004" s="72" t="s">
        <v>13</v>
      </c>
      <c r="K1004" s="72" t="s">
        <v>98</v>
      </c>
      <c r="M1004" s="1"/>
    </row>
    <row r="1005" spans="8:13" x14ac:dyDescent="0.25">
      <c r="H1005" s="73" t="s">
        <v>1257</v>
      </c>
      <c r="I1005" s="74" t="s">
        <v>97</v>
      </c>
      <c r="J1005" s="74" t="s">
        <v>13</v>
      </c>
      <c r="K1005" s="74" t="s">
        <v>98</v>
      </c>
      <c r="M1005" s="1"/>
    </row>
    <row r="1006" spans="8:13" x14ac:dyDescent="0.25">
      <c r="H1006" s="71" t="s">
        <v>1258</v>
      </c>
      <c r="I1006" s="72" t="s">
        <v>97</v>
      </c>
      <c r="J1006" s="72" t="s">
        <v>13</v>
      </c>
      <c r="K1006" s="72" t="s">
        <v>98</v>
      </c>
      <c r="M1006" s="1"/>
    </row>
    <row r="1007" spans="8:13" x14ac:dyDescent="0.25">
      <c r="H1007" s="73" t="s">
        <v>1259</v>
      </c>
      <c r="I1007" s="74" t="s">
        <v>97</v>
      </c>
      <c r="J1007" s="74" t="s">
        <v>13</v>
      </c>
      <c r="K1007" s="74" t="s">
        <v>98</v>
      </c>
      <c r="M1007" s="1"/>
    </row>
    <row r="1008" spans="8:13" x14ac:dyDescent="0.25">
      <c r="H1008" s="71" t="s">
        <v>1260</v>
      </c>
      <c r="I1008" s="72" t="s">
        <v>97</v>
      </c>
      <c r="J1008" s="72" t="s">
        <v>13</v>
      </c>
      <c r="K1008" s="72" t="s">
        <v>98</v>
      </c>
      <c r="M1008" s="1"/>
    </row>
    <row r="1009" spans="8:14" x14ac:dyDescent="0.25">
      <c r="H1009" s="73" t="s">
        <v>1261</v>
      </c>
      <c r="I1009" s="74" t="s">
        <v>97</v>
      </c>
      <c r="J1009" s="74" t="s">
        <v>13</v>
      </c>
      <c r="K1009" s="74" t="s">
        <v>98</v>
      </c>
      <c r="M1009" s="1"/>
    </row>
    <row r="1010" spans="8:14" x14ac:dyDescent="0.25">
      <c r="H1010" s="71" t="s">
        <v>1262</v>
      </c>
      <c r="I1010" s="72" t="s">
        <v>97</v>
      </c>
      <c r="J1010" s="72" t="s">
        <v>13</v>
      </c>
      <c r="K1010" s="72" t="s">
        <v>98</v>
      </c>
      <c r="M1010" s="1"/>
    </row>
    <row r="1011" spans="8:14" x14ac:dyDescent="0.25">
      <c r="H1011" s="73" t="s">
        <v>1263</v>
      </c>
      <c r="I1011" s="74" t="s">
        <v>97</v>
      </c>
      <c r="J1011" s="74" t="s">
        <v>13</v>
      </c>
      <c r="K1011" s="74" t="s">
        <v>98</v>
      </c>
      <c r="M1011" s="1"/>
    </row>
    <row r="1012" spans="8:14" x14ac:dyDescent="0.25">
      <c r="H1012" s="71" t="s">
        <v>1264</v>
      </c>
      <c r="I1012" s="72" t="s">
        <v>97</v>
      </c>
      <c r="J1012" s="72" t="s">
        <v>13</v>
      </c>
      <c r="K1012" s="72" t="s">
        <v>98</v>
      </c>
      <c r="M1012" s="1"/>
    </row>
    <row r="1013" spans="8:14" x14ac:dyDescent="0.25">
      <c r="H1013" s="73" t="s">
        <v>1265</v>
      </c>
      <c r="I1013" s="74" t="s">
        <v>97</v>
      </c>
      <c r="J1013" s="74" t="s">
        <v>13</v>
      </c>
      <c r="K1013" s="74" t="s">
        <v>98</v>
      </c>
      <c r="M1013" s="1"/>
    </row>
    <row r="1014" spans="8:14" x14ac:dyDescent="0.25">
      <c r="H1014" s="80" t="s">
        <v>1266</v>
      </c>
      <c r="I1014" s="81" t="s">
        <v>97</v>
      </c>
      <c r="J1014" s="81" t="s">
        <v>13</v>
      </c>
      <c r="K1014" s="81" t="s">
        <v>98</v>
      </c>
      <c r="L1014" s="8"/>
      <c r="M1014" s="17"/>
      <c r="N1014" s="8"/>
    </row>
    <row r="1015" spans="8:14" x14ac:dyDescent="0.25">
      <c r="H1015" t="s">
        <v>1267</v>
      </c>
      <c r="I1015" t="s">
        <v>44</v>
      </c>
      <c r="J1015" t="s">
        <v>13</v>
      </c>
      <c r="K1015" t="s">
        <v>32</v>
      </c>
      <c r="M1015" s="1"/>
    </row>
    <row r="1016" spans="8:14" x14ac:dyDescent="0.25">
      <c r="H1016" t="s">
        <v>1268</v>
      </c>
      <c r="I1016" t="s">
        <v>44</v>
      </c>
      <c r="J1016" t="s">
        <v>13</v>
      </c>
      <c r="K1016" t="s">
        <v>32</v>
      </c>
      <c r="M1016" s="1"/>
    </row>
    <row r="1017" spans="8:14" x14ac:dyDescent="0.25">
      <c r="H1017" t="s">
        <v>1269</v>
      </c>
      <c r="I1017" t="s">
        <v>246</v>
      </c>
      <c r="J1017" t="s">
        <v>13</v>
      </c>
      <c r="K1017" t="s">
        <v>160</v>
      </c>
      <c r="M1017" s="1"/>
    </row>
    <row r="1018" spans="8:14" x14ac:dyDescent="0.25">
      <c r="H1018" t="s">
        <v>1270</v>
      </c>
      <c r="I1018" t="s">
        <v>246</v>
      </c>
      <c r="J1018" t="s">
        <v>13</v>
      </c>
      <c r="K1018" t="s">
        <v>160</v>
      </c>
      <c r="M1018" s="1"/>
    </row>
    <row r="1019" spans="8:14" x14ac:dyDescent="0.25">
      <c r="H1019" t="s">
        <v>1271</v>
      </c>
      <c r="I1019" t="s">
        <v>51</v>
      </c>
      <c r="J1019" t="s">
        <v>13</v>
      </c>
      <c r="K1019" t="s">
        <v>32</v>
      </c>
      <c r="M1019" s="1"/>
    </row>
    <row r="1020" spans="8:14" x14ac:dyDescent="0.25">
      <c r="H1020" t="s">
        <v>1272</v>
      </c>
      <c r="I1020" t="s">
        <v>51</v>
      </c>
      <c r="J1020" t="s">
        <v>13</v>
      </c>
      <c r="K1020" t="s">
        <v>32</v>
      </c>
      <c r="M1020" s="1"/>
    </row>
    <row r="1021" spans="8:14" x14ac:dyDescent="0.25">
      <c r="H1021" t="s">
        <v>1273</v>
      </c>
      <c r="I1021" t="s">
        <v>156</v>
      </c>
      <c r="J1021" t="s">
        <v>13</v>
      </c>
      <c r="K1021" t="s">
        <v>14</v>
      </c>
      <c r="M1021" s="1"/>
    </row>
    <row r="1022" spans="8:14" x14ac:dyDescent="0.25">
      <c r="H1022" t="s">
        <v>1274</v>
      </c>
      <c r="I1022" t="s">
        <v>77</v>
      </c>
      <c r="J1022" t="s">
        <v>18</v>
      </c>
      <c r="K1022" t="s">
        <v>98</v>
      </c>
      <c r="M1022" s="1"/>
    </row>
    <row r="1023" spans="8:14" x14ac:dyDescent="0.25">
      <c r="H1023" t="s">
        <v>1275</v>
      </c>
      <c r="I1023" t="s">
        <v>246</v>
      </c>
      <c r="J1023" t="s">
        <v>18</v>
      </c>
      <c r="K1023" t="s">
        <v>160</v>
      </c>
      <c r="M1023" s="1"/>
    </row>
    <row r="1024" spans="8:14" x14ac:dyDescent="0.25">
      <c r="H1024" t="s">
        <v>1276</v>
      </c>
      <c r="I1024" t="s">
        <v>246</v>
      </c>
      <c r="J1024" t="s">
        <v>18</v>
      </c>
      <c r="K1024" t="s">
        <v>160</v>
      </c>
      <c r="M1024" s="1"/>
    </row>
    <row r="1025" spans="8:13" x14ac:dyDescent="0.25">
      <c r="H1025" t="s">
        <v>1277</v>
      </c>
      <c r="I1025" t="s">
        <v>498</v>
      </c>
      <c r="J1025" t="s">
        <v>13</v>
      </c>
      <c r="K1025" t="s">
        <v>14</v>
      </c>
      <c r="M1025" s="1"/>
    </row>
    <row r="1026" spans="8:13" x14ac:dyDescent="0.25">
      <c r="H1026" t="s">
        <v>1278</v>
      </c>
      <c r="I1026" t="s">
        <v>498</v>
      </c>
      <c r="J1026" t="s">
        <v>13</v>
      </c>
      <c r="K1026" t="s">
        <v>14</v>
      </c>
      <c r="M1026" s="1"/>
    </row>
    <row r="1027" spans="8:13" x14ac:dyDescent="0.25">
      <c r="H1027" t="s">
        <v>1279</v>
      </c>
      <c r="I1027" t="s">
        <v>1254</v>
      </c>
      <c r="J1027" t="s">
        <v>688</v>
      </c>
      <c r="K1027" t="s">
        <v>14</v>
      </c>
      <c r="M1027" s="1"/>
    </row>
    <row r="1028" spans="8:13" x14ac:dyDescent="0.25">
      <c r="H1028" t="s">
        <v>1280</v>
      </c>
      <c r="I1028" t="s">
        <v>687</v>
      </c>
      <c r="J1028" t="s">
        <v>688</v>
      </c>
      <c r="K1028" t="s">
        <v>100</v>
      </c>
      <c r="M1028" s="1"/>
    </row>
    <row r="1029" spans="8:13" x14ac:dyDescent="0.25">
      <c r="H1029" t="s">
        <v>1281</v>
      </c>
      <c r="I1029" t="s">
        <v>100</v>
      </c>
      <c r="J1029" t="s">
        <v>688</v>
      </c>
      <c r="K1029" t="s">
        <v>100</v>
      </c>
      <c r="M1029" s="1"/>
    </row>
    <row r="1030" spans="8:13" x14ac:dyDescent="0.25">
      <c r="H1030" t="s">
        <v>1282</v>
      </c>
      <c r="I1030" t="s">
        <v>12</v>
      </c>
      <c r="J1030" t="s">
        <v>13</v>
      </c>
      <c r="K1030" t="s">
        <v>14</v>
      </c>
      <c r="M1030" s="1"/>
    </row>
    <row r="1031" spans="8:13" x14ac:dyDescent="0.25">
      <c r="H1031" t="s">
        <v>1283</v>
      </c>
      <c r="I1031" t="s">
        <v>480</v>
      </c>
      <c r="J1031" t="s">
        <v>13</v>
      </c>
      <c r="K1031" t="s">
        <v>14</v>
      </c>
      <c r="M1031" s="1"/>
    </row>
    <row r="1032" spans="8:13" x14ac:dyDescent="0.25">
      <c r="H1032" t="s">
        <v>1284</v>
      </c>
      <c r="I1032" t="s">
        <v>480</v>
      </c>
      <c r="J1032" t="s">
        <v>13</v>
      </c>
      <c r="K1032" t="s">
        <v>14</v>
      </c>
      <c r="M1032" s="1"/>
    </row>
    <row r="1033" spans="8:13" x14ac:dyDescent="0.25">
      <c r="H1033" t="s">
        <v>1285</v>
      </c>
      <c r="I1033" t="s">
        <v>12</v>
      </c>
      <c r="J1033" t="s">
        <v>13</v>
      </c>
      <c r="K1033" t="s">
        <v>14</v>
      </c>
      <c r="M1033" s="1"/>
    </row>
    <row r="1034" spans="8:13" x14ac:dyDescent="0.25">
      <c r="H1034" t="s">
        <v>1286</v>
      </c>
      <c r="I1034" t="s">
        <v>924</v>
      </c>
      <c r="J1034" t="s">
        <v>919</v>
      </c>
      <c r="K1034" t="s">
        <v>920</v>
      </c>
      <c r="M1034" s="1"/>
    </row>
    <row r="1035" spans="8:13" x14ac:dyDescent="0.25">
      <c r="H1035" t="s">
        <v>1287</v>
      </c>
      <c r="I1035" t="s">
        <v>234</v>
      </c>
      <c r="J1035" t="s">
        <v>13</v>
      </c>
      <c r="K1035" t="s">
        <v>98</v>
      </c>
      <c r="M1035" s="1"/>
    </row>
    <row r="1036" spans="8:13" x14ac:dyDescent="0.25">
      <c r="H1036" t="s">
        <v>1288</v>
      </c>
      <c r="I1036" t="s">
        <v>498</v>
      </c>
      <c r="J1036" t="s">
        <v>896</v>
      </c>
      <c r="K1036" t="s">
        <v>14</v>
      </c>
      <c r="M1036" s="1"/>
    </row>
    <row r="1037" spans="8:13" x14ac:dyDescent="0.25">
      <c r="H1037" t="s">
        <v>1289</v>
      </c>
      <c r="I1037" t="s">
        <v>234</v>
      </c>
      <c r="J1037" t="s">
        <v>13</v>
      </c>
      <c r="K1037" t="s">
        <v>98</v>
      </c>
      <c r="M1037" s="1"/>
    </row>
    <row r="1038" spans="8:13" x14ac:dyDescent="0.25">
      <c r="H1038" t="s">
        <v>1290</v>
      </c>
      <c r="I1038" t="s">
        <v>109</v>
      </c>
      <c r="J1038" t="s">
        <v>13</v>
      </c>
      <c r="K1038" t="s">
        <v>100</v>
      </c>
      <c r="M1038" s="1"/>
    </row>
    <row r="1039" spans="8:13" x14ac:dyDescent="0.25">
      <c r="H1039" t="s">
        <v>1291</v>
      </c>
      <c r="I1039" t="s">
        <v>109</v>
      </c>
      <c r="J1039" t="s">
        <v>13</v>
      </c>
      <c r="K1039" t="s">
        <v>100</v>
      </c>
      <c r="M1039" s="1"/>
    </row>
    <row r="1040" spans="8:13" x14ac:dyDescent="0.25">
      <c r="H1040" t="s">
        <v>1292</v>
      </c>
      <c r="I1040" t="s">
        <v>565</v>
      </c>
      <c r="J1040" t="s">
        <v>13</v>
      </c>
      <c r="K1040" t="s">
        <v>160</v>
      </c>
      <c r="M1040" s="1"/>
    </row>
    <row r="1041" spans="8:13" x14ac:dyDescent="0.25">
      <c r="H1041" t="s">
        <v>1293</v>
      </c>
      <c r="I1041" t="s">
        <v>305</v>
      </c>
      <c r="J1041" t="s">
        <v>13</v>
      </c>
      <c r="K1041" t="s">
        <v>98</v>
      </c>
      <c r="M1041" s="1"/>
    </row>
    <row r="1042" spans="8:13" x14ac:dyDescent="0.25">
      <c r="H1042" t="s">
        <v>1294</v>
      </c>
      <c r="I1042" t="s">
        <v>565</v>
      </c>
      <c r="J1042" t="s">
        <v>13</v>
      </c>
      <c r="K1042" t="s">
        <v>160</v>
      </c>
      <c r="M1042" s="1"/>
    </row>
    <row r="1043" spans="8:13" x14ac:dyDescent="0.25">
      <c r="H1043" t="s">
        <v>1295</v>
      </c>
      <c r="I1043" t="s">
        <v>234</v>
      </c>
      <c r="J1043" t="s">
        <v>13</v>
      </c>
      <c r="K1043" t="s">
        <v>98</v>
      </c>
      <c r="M1043" s="1"/>
    </row>
    <row r="1044" spans="8:13" x14ac:dyDescent="0.25">
      <c r="H1044" t="s">
        <v>1296</v>
      </c>
      <c r="I1044" t="s">
        <v>498</v>
      </c>
      <c r="J1044" t="s">
        <v>896</v>
      </c>
      <c r="K1044" t="s">
        <v>14</v>
      </c>
      <c r="M1044" s="1"/>
    </row>
    <row r="1045" spans="8:13" x14ac:dyDescent="0.25">
      <c r="H1045" t="s">
        <v>1297</v>
      </c>
      <c r="I1045" t="s">
        <v>109</v>
      </c>
      <c r="J1045" t="s">
        <v>13</v>
      </c>
      <c r="K1045" t="s">
        <v>100</v>
      </c>
      <c r="M1045" s="1"/>
    </row>
    <row r="1046" spans="8:13" x14ac:dyDescent="0.25">
      <c r="H1046" t="s">
        <v>1298</v>
      </c>
      <c r="I1046" t="s">
        <v>109</v>
      </c>
      <c r="J1046" t="s">
        <v>13</v>
      </c>
      <c r="K1046" t="s">
        <v>100</v>
      </c>
      <c r="M1046" s="1"/>
    </row>
    <row r="1047" spans="8:13" x14ac:dyDescent="0.25">
      <c r="H1047" t="s">
        <v>1299</v>
      </c>
      <c r="I1047" t="s">
        <v>184</v>
      </c>
      <c r="J1047" t="s">
        <v>13</v>
      </c>
      <c r="K1047" t="s">
        <v>100</v>
      </c>
      <c r="M1047" s="1"/>
    </row>
    <row r="1048" spans="8:13" x14ac:dyDescent="0.25">
      <c r="H1048" t="s">
        <v>1300</v>
      </c>
      <c r="I1048" t="s">
        <v>234</v>
      </c>
      <c r="J1048" t="s">
        <v>13</v>
      </c>
      <c r="K1048" t="s">
        <v>98</v>
      </c>
      <c r="M1048" s="1"/>
    </row>
    <row r="1049" spans="8:13" x14ac:dyDescent="0.25">
      <c r="H1049" t="s">
        <v>1301</v>
      </c>
      <c r="I1049" t="s">
        <v>297</v>
      </c>
      <c r="J1049" t="s">
        <v>13</v>
      </c>
      <c r="K1049" t="s">
        <v>98</v>
      </c>
      <c r="M1049" s="1"/>
    </row>
    <row r="1050" spans="8:13" x14ac:dyDescent="0.25">
      <c r="H1050" t="s">
        <v>1302</v>
      </c>
      <c r="I1050" t="s">
        <v>300</v>
      </c>
      <c r="J1050" t="s">
        <v>13</v>
      </c>
      <c r="K1050" t="s">
        <v>98</v>
      </c>
      <c r="M1050" s="1"/>
    </row>
    <row r="1051" spans="8:13" x14ac:dyDescent="0.25">
      <c r="H1051" t="s">
        <v>1303</v>
      </c>
      <c r="I1051" t="s">
        <v>300</v>
      </c>
      <c r="J1051" t="s">
        <v>13</v>
      </c>
      <c r="K1051" t="s">
        <v>98</v>
      </c>
      <c r="M1051" s="1"/>
    </row>
    <row r="1052" spans="8:13" x14ac:dyDescent="0.25">
      <c r="H1052" t="s">
        <v>1304</v>
      </c>
      <c r="I1052" t="s">
        <v>498</v>
      </c>
      <c r="J1052" t="s">
        <v>919</v>
      </c>
      <c r="K1052" t="s">
        <v>14</v>
      </c>
      <c r="M1052" s="1"/>
    </row>
    <row r="1053" spans="8:13" x14ac:dyDescent="0.25">
      <c r="H1053" t="s">
        <v>1305</v>
      </c>
      <c r="I1053" t="s">
        <v>100</v>
      </c>
      <c r="J1053" t="s">
        <v>13</v>
      </c>
      <c r="K1053" t="s">
        <v>100</v>
      </c>
      <c r="M1053" s="1"/>
    </row>
    <row r="1054" spans="8:13" x14ac:dyDescent="0.25">
      <c r="H1054" t="s">
        <v>1306</v>
      </c>
      <c r="I1054" t="s">
        <v>305</v>
      </c>
      <c r="J1054" t="s">
        <v>13</v>
      </c>
      <c r="K1054" t="s">
        <v>98</v>
      </c>
      <c r="M1054" s="1"/>
    </row>
    <row r="1055" spans="8:13" x14ac:dyDescent="0.25">
      <c r="H1055" t="s">
        <v>1307</v>
      </c>
      <c r="I1055" t="s">
        <v>305</v>
      </c>
      <c r="J1055" t="s">
        <v>13</v>
      </c>
      <c r="K1055" t="s">
        <v>98</v>
      </c>
      <c r="M1055" s="1"/>
    </row>
    <row r="1056" spans="8:13" x14ac:dyDescent="0.25">
      <c r="H1056" t="s">
        <v>1308</v>
      </c>
      <c r="I1056" t="s">
        <v>297</v>
      </c>
      <c r="J1056" t="s">
        <v>13</v>
      </c>
      <c r="K1056" t="s">
        <v>98</v>
      </c>
      <c r="M1056" s="1"/>
    </row>
    <row r="1057" spans="8:14" x14ac:dyDescent="0.25">
      <c r="H1057" t="s">
        <v>1309</v>
      </c>
      <c r="I1057" t="s">
        <v>234</v>
      </c>
      <c r="J1057" t="s">
        <v>13</v>
      </c>
      <c r="K1057" t="s">
        <v>98</v>
      </c>
      <c r="M1057" s="1"/>
    </row>
    <row r="1058" spans="8:14" x14ac:dyDescent="0.25">
      <c r="H1058" t="s">
        <v>1310</v>
      </c>
      <c r="I1058" t="s">
        <v>77</v>
      </c>
      <c r="J1058" t="s">
        <v>18</v>
      </c>
      <c r="K1058" t="s">
        <v>98</v>
      </c>
      <c r="M1058" s="1"/>
    </row>
    <row r="1059" spans="8:14" x14ac:dyDescent="0.25">
      <c r="H1059" t="s">
        <v>1311</v>
      </c>
      <c r="I1059" t="s">
        <v>77</v>
      </c>
      <c r="J1059" t="s">
        <v>18</v>
      </c>
      <c r="K1059" t="s">
        <v>98</v>
      </c>
      <c r="M1059" s="1"/>
    </row>
    <row r="1060" spans="8:14" x14ac:dyDescent="0.25">
      <c r="H1060" t="s">
        <v>1312</v>
      </c>
      <c r="I1060" t="s">
        <v>498</v>
      </c>
      <c r="J1060" t="s">
        <v>919</v>
      </c>
      <c r="K1060" t="s">
        <v>14</v>
      </c>
      <c r="M1060" s="1"/>
    </row>
    <row r="1061" spans="8:14" x14ac:dyDescent="0.25">
      <c r="H1061" t="s">
        <v>1313</v>
      </c>
      <c r="I1061" t="s">
        <v>1229</v>
      </c>
      <c r="J1061" t="s">
        <v>13</v>
      </c>
      <c r="K1061" t="s">
        <v>98</v>
      </c>
      <c r="M1061" s="1"/>
    </row>
    <row r="1062" spans="8:14" x14ac:dyDescent="0.25">
      <c r="H1062" t="s">
        <v>1314</v>
      </c>
      <c r="I1062" t="s">
        <v>31</v>
      </c>
      <c r="J1062" t="s">
        <v>896</v>
      </c>
      <c r="K1062" t="s">
        <v>32</v>
      </c>
      <c r="M1062" s="1"/>
    </row>
    <row r="1063" spans="8:14" x14ac:dyDescent="0.25">
      <c r="H1063" t="s">
        <v>1315</v>
      </c>
      <c r="I1063" t="s">
        <v>498</v>
      </c>
      <c r="J1063" t="s">
        <v>72</v>
      </c>
      <c r="K1063" t="s">
        <v>14</v>
      </c>
      <c r="L1063" t="s">
        <v>1316</v>
      </c>
      <c r="M1063" s="1"/>
      <c r="N1063" t="s">
        <v>1316</v>
      </c>
    </row>
    <row r="1064" spans="8:14" x14ac:dyDescent="0.25">
      <c r="H1064" t="s">
        <v>1317</v>
      </c>
      <c r="I1064" t="s">
        <v>498</v>
      </c>
      <c r="J1064" t="s">
        <v>72</v>
      </c>
      <c r="K1064" t="s">
        <v>14</v>
      </c>
      <c r="L1064" t="s">
        <v>1316</v>
      </c>
      <c r="M1064" s="1"/>
      <c r="N1064" t="s">
        <v>1316</v>
      </c>
    </row>
    <row r="1065" spans="8:14" x14ac:dyDescent="0.25">
      <c r="H1065" t="s">
        <v>1318</v>
      </c>
      <c r="I1065" t="s">
        <v>31</v>
      </c>
      <c r="J1065" t="s">
        <v>896</v>
      </c>
      <c r="K1065" t="s">
        <v>32</v>
      </c>
      <c r="M1065" s="1"/>
    </row>
    <row r="1066" spans="8:14" x14ac:dyDescent="0.25">
      <c r="H1066" t="s">
        <v>1319</v>
      </c>
      <c r="I1066" t="s">
        <v>31</v>
      </c>
      <c r="J1066" t="s">
        <v>896</v>
      </c>
      <c r="K1066" t="s">
        <v>32</v>
      </c>
      <c r="M1066" s="1"/>
    </row>
    <row r="1067" spans="8:14" x14ac:dyDescent="0.25">
      <c r="H1067" t="s">
        <v>1320</v>
      </c>
      <c r="I1067" t="s">
        <v>31</v>
      </c>
      <c r="J1067" t="s">
        <v>896</v>
      </c>
      <c r="K1067" t="s">
        <v>32</v>
      </c>
      <c r="M1067" s="1"/>
    </row>
    <row r="1068" spans="8:14" x14ac:dyDescent="0.25">
      <c r="H1068" t="s">
        <v>1321</v>
      </c>
      <c r="I1068" t="s">
        <v>31</v>
      </c>
      <c r="J1068" t="s">
        <v>896</v>
      </c>
      <c r="K1068" t="s">
        <v>32</v>
      </c>
      <c r="M1068" s="1"/>
    </row>
    <row r="1069" spans="8:14" x14ac:dyDescent="0.25">
      <c r="H1069" t="s">
        <v>1322</v>
      </c>
      <c r="I1069" t="s">
        <v>234</v>
      </c>
      <c r="J1069" t="s">
        <v>18</v>
      </c>
      <c r="K1069" t="s">
        <v>98</v>
      </c>
      <c r="M1069" s="1"/>
    </row>
    <row r="1070" spans="8:14" x14ac:dyDescent="0.25">
      <c r="H1070" t="s">
        <v>1323</v>
      </c>
      <c r="I1070" t="s">
        <v>234</v>
      </c>
      <c r="J1070" t="s">
        <v>18</v>
      </c>
      <c r="K1070" t="s">
        <v>98</v>
      </c>
      <c r="M1070" s="1"/>
    </row>
    <row r="1071" spans="8:14" x14ac:dyDescent="0.25">
      <c r="H1071" t="s">
        <v>1324</v>
      </c>
      <c r="I1071" t="s">
        <v>234</v>
      </c>
      <c r="J1071" t="s">
        <v>18</v>
      </c>
      <c r="K1071" t="s">
        <v>98</v>
      </c>
      <c r="M1071" s="1"/>
    </row>
    <row r="1072" spans="8:14" x14ac:dyDescent="0.25">
      <c r="H1072" t="s">
        <v>1325</v>
      </c>
      <c r="I1072" t="s">
        <v>234</v>
      </c>
      <c r="J1072" t="s">
        <v>18</v>
      </c>
      <c r="K1072" t="s">
        <v>98</v>
      </c>
      <c r="M1072" s="1"/>
    </row>
    <row r="1073" spans="8:14" x14ac:dyDescent="0.25">
      <c r="H1073" t="s">
        <v>1326</v>
      </c>
      <c r="I1073" t="s">
        <v>234</v>
      </c>
      <c r="J1073" t="s">
        <v>18</v>
      </c>
      <c r="K1073" t="s">
        <v>98</v>
      </c>
      <c r="M1073" s="1"/>
    </row>
    <row r="1074" spans="8:14" x14ac:dyDescent="0.25">
      <c r="H1074" t="s">
        <v>1327</v>
      </c>
      <c r="I1074" t="s">
        <v>234</v>
      </c>
      <c r="J1074" t="s">
        <v>18</v>
      </c>
      <c r="K1074" t="s">
        <v>98</v>
      </c>
      <c r="M1074" s="1"/>
    </row>
    <row r="1075" spans="8:14" x14ac:dyDescent="0.25">
      <c r="H1075" t="s">
        <v>1328</v>
      </c>
      <c r="I1075" t="s">
        <v>234</v>
      </c>
      <c r="J1075" t="s">
        <v>18</v>
      </c>
      <c r="K1075" t="s">
        <v>98</v>
      </c>
      <c r="M1075" s="1"/>
    </row>
    <row r="1076" spans="8:14" x14ac:dyDescent="0.25">
      <c r="H1076" t="s">
        <v>1329</v>
      </c>
      <c r="I1076" t="s">
        <v>234</v>
      </c>
      <c r="J1076" t="s">
        <v>18</v>
      </c>
      <c r="K1076" t="s">
        <v>98</v>
      </c>
      <c r="M1076" s="1"/>
    </row>
    <row r="1077" spans="8:14" x14ac:dyDescent="0.25">
      <c r="H1077" t="s">
        <v>1330</v>
      </c>
      <c r="I1077" t="s">
        <v>234</v>
      </c>
      <c r="J1077" t="s">
        <v>18</v>
      </c>
      <c r="K1077" t="s">
        <v>98</v>
      </c>
      <c r="M1077" s="1"/>
    </row>
    <row r="1078" spans="8:14" x14ac:dyDescent="0.25">
      <c r="H1078" t="s">
        <v>1274</v>
      </c>
      <c r="I1078" t="s">
        <v>234</v>
      </c>
      <c r="J1078" t="s">
        <v>18</v>
      </c>
      <c r="K1078" t="s">
        <v>98</v>
      </c>
      <c r="M1078" s="1"/>
    </row>
    <row r="1079" spans="8:14" x14ac:dyDescent="0.25">
      <c r="H1079" t="s">
        <v>1331</v>
      </c>
      <c r="I1079" t="s">
        <v>234</v>
      </c>
      <c r="J1079" t="s">
        <v>18</v>
      </c>
      <c r="K1079" t="s">
        <v>98</v>
      </c>
      <c r="M1079" s="1"/>
    </row>
    <row r="1080" spans="8:14" x14ac:dyDescent="0.25">
      <c r="H1080" t="s">
        <v>1332</v>
      </c>
      <c r="I1080" t="s">
        <v>234</v>
      </c>
      <c r="J1080" t="s">
        <v>18</v>
      </c>
      <c r="K1080" t="s">
        <v>98</v>
      </c>
      <c r="M1080" s="1"/>
    </row>
    <row r="1081" spans="8:14" x14ac:dyDescent="0.25">
      <c r="H1081" t="s">
        <v>1333</v>
      </c>
      <c r="I1081" t="s">
        <v>234</v>
      </c>
      <c r="J1081" t="s">
        <v>13</v>
      </c>
      <c r="K1081" t="s">
        <v>98</v>
      </c>
      <c r="M1081" s="1"/>
    </row>
    <row r="1082" spans="8:14" x14ac:dyDescent="0.25">
      <c r="H1082" t="s">
        <v>1334</v>
      </c>
      <c r="I1082" t="s">
        <v>498</v>
      </c>
      <c r="J1082" t="s">
        <v>896</v>
      </c>
      <c r="K1082" t="s">
        <v>14</v>
      </c>
      <c r="M1082" s="1"/>
    </row>
    <row r="1083" spans="8:14" x14ac:dyDescent="0.25">
      <c r="H1083" t="s">
        <v>1335</v>
      </c>
      <c r="I1083" t="s">
        <v>234</v>
      </c>
      <c r="J1083" t="s">
        <v>13</v>
      </c>
      <c r="K1083" t="s">
        <v>98</v>
      </c>
      <c r="M1083" s="1"/>
    </row>
    <row r="1084" spans="8:14" x14ac:dyDescent="0.25">
      <c r="H1084" t="s">
        <v>1336</v>
      </c>
      <c r="I1084" t="s">
        <v>100</v>
      </c>
      <c r="J1084" t="s">
        <v>72</v>
      </c>
      <c r="K1084" t="s">
        <v>100</v>
      </c>
      <c r="L1084" t="s">
        <v>1337</v>
      </c>
      <c r="M1084" s="1"/>
      <c r="N1084" t="s">
        <v>1337</v>
      </c>
    </row>
    <row r="1085" spans="8:14" x14ac:dyDescent="0.25">
      <c r="H1085" t="s">
        <v>1338</v>
      </c>
      <c r="I1085" t="s">
        <v>100</v>
      </c>
      <c r="J1085" t="s">
        <v>72</v>
      </c>
      <c r="K1085" t="s">
        <v>100</v>
      </c>
      <c r="L1085" t="s">
        <v>1337</v>
      </c>
      <c r="M1085" s="1"/>
      <c r="N1085" t="s">
        <v>1337</v>
      </c>
    </row>
    <row r="1086" spans="8:14" x14ac:dyDescent="0.25">
      <c r="H1086" t="s">
        <v>1339</v>
      </c>
      <c r="I1086" t="s">
        <v>234</v>
      </c>
      <c r="J1086" t="s">
        <v>13</v>
      </c>
      <c r="K1086" t="s">
        <v>98</v>
      </c>
      <c r="M1086" s="1"/>
    </row>
    <row r="1087" spans="8:14" x14ac:dyDescent="0.25">
      <c r="H1087" t="s">
        <v>1340</v>
      </c>
      <c r="I1087" t="s">
        <v>44</v>
      </c>
      <c r="J1087" t="s">
        <v>13</v>
      </c>
      <c r="K1087" t="s">
        <v>32</v>
      </c>
      <c r="M1087" s="1"/>
    </row>
    <row r="1088" spans="8:14" x14ac:dyDescent="0.25">
      <c r="H1088" t="s">
        <v>1341</v>
      </c>
      <c r="I1088" t="s">
        <v>31</v>
      </c>
      <c r="J1088" t="s">
        <v>18</v>
      </c>
      <c r="K1088" t="s">
        <v>32</v>
      </c>
      <c r="M1088" s="1"/>
    </row>
    <row r="1089" spans="8:14" x14ac:dyDescent="0.25">
      <c r="H1089" t="s">
        <v>1342</v>
      </c>
      <c r="I1089" t="s">
        <v>31</v>
      </c>
      <c r="J1089" t="s">
        <v>18</v>
      </c>
      <c r="K1089" t="s">
        <v>32</v>
      </c>
      <c r="M1089" s="1"/>
    </row>
    <row r="1090" spans="8:14" x14ac:dyDescent="0.25">
      <c r="H1090" t="s">
        <v>1343</v>
      </c>
      <c r="I1090" t="s">
        <v>31</v>
      </c>
      <c r="J1090" t="s">
        <v>72</v>
      </c>
      <c r="K1090" t="s">
        <v>32</v>
      </c>
      <c r="L1090" t="s">
        <v>177</v>
      </c>
      <c r="M1090" s="1"/>
      <c r="N1090" t="s">
        <v>177</v>
      </c>
    </row>
    <row r="1091" spans="8:14" x14ac:dyDescent="0.25">
      <c r="H1091" t="s">
        <v>1344</v>
      </c>
      <c r="I1091" t="s">
        <v>1229</v>
      </c>
      <c r="J1091" t="s">
        <v>13</v>
      </c>
      <c r="K1091" t="s">
        <v>98</v>
      </c>
      <c r="M1091" s="1"/>
    </row>
    <row r="1092" spans="8:14" x14ac:dyDescent="0.25">
      <c r="H1092" t="s">
        <v>1345</v>
      </c>
      <c r="I1092" t="s">
        <v>1229</v>
      </c>
      <c r="J1092" t="s">
        <v>13</v>
      </c>
      <c r="K1092" t="s">
        <v>98</v>
      </c>
      <c r="M1092" s="1"/>
    </row>
    <row r="1093" spans="8:14" x14ac:dyDescent="0.25">
      <c r="H1093" s="8" t="s">
        <v>1346</v>
      </c>
      <c r="I1093" s="82" t="s">
        <v>300</v>
      </c>
      <c r="J1093" s="82" t="s">
        <v>1040</v>
      </c>
      <c r="K1093" s="82" t="s">
        <v>98</v>
      </c>
      <c r="L1093" s="8"/>
      <c r="M1093" s="17"/>
      <c r="N1093" s="8"/>
    </row>
    <row r="1094" spans="8:14" x14ac:dyDescent="0.25">
      <c r="H1094" t="s">
        <v>909</v>
      </c>
      <c r="I1094" t="s">
        <v>51</v>
      </c>
      <c r="J1094" t="s">
        <v>13</v>
      </c>
      <c r="K1094" t="s">
        <v>32</v>
      </c>
      <c r="M1094" s="1"/>
    </row>
    <row r="1095" spans="8:14" x14ac:dyDescent="0.25">
      <c r="H1095" t="s">
        <v>1347</v>
      </c>
      <c r="I1095" t="s">
        <v>184</v>
      </c>
      <c r="J1095" t="s">
        <v>13</v>
      </c>
      <c r="K1095" t="s">
        <v>100</v>
      </c>
      <c r="M1095" s="1"/>
    </row>
    <row r="1096" spans="8:14" x14ac:dyDescent="0.25">
      <c r="H1096" t="s">
        <v>1348</v>
      </c>
      <c r="I1096" t="s">
        <v>184</v>
      </c>
      <c r="J1096" t="s">
        <v>13</v>
      </c>
      <c r="K1096" t="s">
        <v>100</v>
      </c>
      <c r="M1096" s="1"/>
    </row>
    <row r="1097" spans="8:14" x14ac:dyDescent="0.25">
      <c r="H1097" t="s">
        <v>1349</v>
      </c>
      <c r="I1097" t="s">
        <v>51</v>
      </c>
      <c r="J1097" t="s">
        <v>13</v>
      </c>
      <c r="K1097" t="s">
        <v>32</v>
      </c>
      <c r="M1097" s="1"/>
    </row>
    <row r="1098" spans="8:14" x14ac:dyDescent="0.25">
      <c r="H1098" s="8" t="s">
        <v>1350</v>
      </c>
      <c r="I1098" t="s">
        <v>51</v>
      </c>
      <c r="J1098" t="s">
        <v>13</v>
      </c>
      <c r="K1098" t="s">
        <v>32</v>
      </c>
      <c r="L1098" s="8"/>
      <c r="M1098" s="17"/>
      <c r="N1098" s="8"/>
    </row>
    <row r="1099" spans="8:14" x14ac:dyDescent="0.25">
      <c r="H1099" t="s">
        <v>1351</v>
      </c>
      <c r="I1099" t="s">
        <v>31</v>
      </c>
      <c r="J1099" t="s">
        <v>72</v>
      </c>
      <c r="K1099" t="s">
        <v>32</v>
      </c>
      <c r="L1099" t="s">
        <v>1352</v>
      </c>
      <c r="M1099" s="1"/>
      <c r="N1099" t="s">
        <v>1352</v>
      </c>
    </row>
    <row r="1100" spans="8:14" x14ac:dyDescent="0.25">
      <c r="H1100" t="s">
        <v>1353</v>
      </c>
      <c r="I1100" t="s">
        <v>31</v>
      </c>
      <c r="J1100" t="s">
        <v>72</v>
      </c>
      <c r="K1100" t="s">
        <v>32</v>
      </c>
      <c r="L1100" t="s">
        <v>1352</v>
      </c>
      <c r="M1100" s="1"/>
      <c r="N1100" t="s">
        <v>1352</v>
      </c>
    </row>
    <row r="1101" spans="8:14" x14ac:dyDescent="0.25">
      <c r="H1101" t="s">
        <v>1354</v>
      </c>
      <c r="I1101" t="s">
        <v>31</v>
      </c>
      <c r="J1101" t="s">
        <v>13</v>
      </c>
      <c r="K1101" t="s">
        <v>32</v>
      </c>
      <c r="M1101" s="1"/>
    </row>
    <row r="1102" spans="8:14" x14ac:dyDescent="0.25">
      <c r="H1102" t="s">
        <v>1355</v>
      </c>
      <c r="I1102" t="s">
        <v>1093</v>
      </c>
      <c r="J1102" t="s">
        <v>929</v>
      </c>
      <c r="K1102" t="s">
        <v>1093</v>
      </c>
      <c r="M1102" s="1"/>
    </row>
    <row r="1103" spans="8:14" x14ac:dyDescent="0.25">
      <c r="H1103" t="s">
        <v>1356</v>
      </c>
      <c r="I1103" t="s">
        <v>1093</v>
      </c>
      <c r="J1103" t="s">
        <v>929</v>
      </c>
      <c r="K1103" t="s">
        <v>1093</v>
      </c>
      <c r="M1103" s="1"/>
    </row>
    <row r="1104" spans="8:14" x14ac:dyDescent="0.25">
      <c r="H1104" t="s">
        <v>1357</v>
      </c>
      <c r="I1104" t="s">
        <v>1093</v>
      </c>
      <c r="J1104" t="s">
        <v>929</v>
      </c>
      <c r="K1104" t="s">
        <v>1093</v>
      </c>
      <c r="M1104" s="1"/>
    </row>
    <row r="1105" spans="8:13" x14ac:dyDescent="0.25">
      <c r="H1105" t="s">
        <v>1358</v>
      </c>
      <c r="I1105" t="s">
        <v>1093</v>
      </c>
      <c r="J1105" t="s">
        <v>929</v>
      </c>
      <c r="K1105" t="s">
        <v>1093</v>
      </c>
      <c r="M1105" s="1"/>
    </row>
    <row r="1106" spans="8:13" x14ac:dyDescent="0.25">
      <c r="H1106" t="s">
        <v>1359</v>
      </c>
      <c r="I1106" t="s">
        <v>1093</v>
      </c>
      <c r="J1106" t="s">
        <v>929</v>
      </c>
      <c r="K1106" t="s">
        <v>1093</v>
      </c>
      <c r="M1106" s="1"/>
    </row>
    <row r="1107" spans="8:13" x14ac:dyDescent="0.25">
      <c r="H1107" t="s">
        <v>1360</v>
      </c>
      <c r="I1107" t="s">
        <v>100</v>
      </c>
      <c r="J1107" t="s">
        <v>13</v>
      </c>
      <c r="K1107" t="s">
        <v>100</v>
      </c>
      <c r="M1107" s="1"/>
    </row>
    <row r="1108" spans="8:13" x14ac:dyDescent="0.25">
      <c r="H1108" t="s">
        <v>1361</v>
      </c>
      <c r="I1108" t="s">
        <v>234</v>
      </c>
      <c r="J1108" t="s">
        <v>13</v>
      </c>
      <c r="K1108" t="s">
        <v>98</v>
      </c>
      <c r="M1108" s="1"/>
    </row>
    <row r="1109" spans="8:13" x14ac:dyDescent="0.25">
      <c r="H1109" t="s">
        <v>1362</v>
      </c>
      <c r="I1109" t="s">
        <v>12</v>
      </c>
      <c r="J1109" t="s">
        <v>13</v>
      </c>
      <c r="K1109" t="s">
        <v>14</v>
      </c>
      <c r="M1109" s="1"/>
    </row>
    <row r="1110" spans="8:13" x14ac:dyDescent="0.25">
      <c r="H1110" t="s">
        <v>1363</v>
      </c>
      <c r="I1110" t="s">
        <v>12</v>
      </c>
      <c r="J1110" t="s">
        <v>13</v>
      </c>
      <c r="K1110" t="s">
        <v>14</v>
      </c>
      <c r="M1110" s="1"/>
    </row>
    <row r="1111" spans="8:13" x14ac:dyDescent="0.25">
      <c r="H1111" t="s">
        <v>1364</v>
      </c>
      <c r="I1111" t="s">
        <v>246</v>
      </c>
      <c r="J1111" t="s">
        <v>13</v>
      </c>
      <c r="K1111" t="s">
        <v>160</v>
      </c>
      <c r="M1111" s="1"/>
    </row>
    <row r="1112" spans="8:13" x14ac:dyDescent="0.25">
      <c r="H1112" t="s">
        <v>1365</v>
      </c>
      <c r="I1112" t="s">
        <v>1366</v>
      </c>
      <c r="J1112" t="s">
        <v>1366</v>
      </c>
      <c r="K1112" t="s">
        <v>1366</v>
      </c>
      <c r="M1112" s="1"/>
    </row>
    <row r="1113" spans="8:13" x14ac:dyDescent="0.25">
      <c r="H1113" t="s">
        <v>1367</v>
      </c>
      <c r="I1113" t="s">
        <v>305</v>
      </c>
      <c r="J1113" t="s">
        <v>13</v>
      </c>
      <c r="K1113" t="s">
        <v>98</v>
      </c>
      <c r="M1113" s="1"/>
    </row>
    <row r="1114" spans="8:13" x14ac:dyDescent="0.25">
      <c r="H1114" t="s">
        <v>1368</v>
      </c>
      <c r="I1114" t="s">
        <v>1366</v>
      </c>
      <c r="J1114" t="s">
        <v>1366</v>
      </c>
      <c r="K1114" t="s">
        <v>1366</v>
      </c>
      <c r="M1114" s="1"/>
    </row>
    <row r="1115" spans="8:13" x14ac:dyDescent="0.25">
      <c r="H1115" t="s">
        <v>1369</v>
      </c>
      <c r="I1115" t="s">
        <v>246</v>
      </c>
      <c r="J1115" t="s">
        <v>13</v>
      </c>
      <c r="K1115" t="s">
        <v>160</v>
      </c>
      <c r="M1115" s="1"/>
    </row>
    <row r="1116" spans="8:13" x14ac:dyDescent="0.25">
      <c r="H1116" t="s">
        <v>188</v>
      </c>
      <c r="I1116" t="s">
        <v>184</v>
      </c>
      <c r="J1116" t="s">
        <v>13</v>
      </c>
      <c r="K1116" t="s">
        <v>100</v>
      </c>
      <c r="M1116" s="1"/>
    </row>
    <row r="1117" spans="8:13" x14ac:dyDescent="0.25">
      <c r="H1117" t="s">
        <v>1370</v>
      </c>
      <c r="I1117" t="s">
        <v>1366</v>
      </c>
      <c r="J1117" t="s">
        <v>1366</v>
      </c>
      <c r="K1117" t="s">
        <v>1366</v>
      </c>
      <c r="M1117" s="1"/>
    </row>
    <row r="1118" spans="8:13" x14ac:dyDescent="0.25">
      <c r="H1118" t="s">
        <v>1371</v>
      </c>
      <c r="I1118" t="s">
        <v>1366</v>
      </c>
      <c r="J1118" t="s">
        <v>1366</v>
      </c>
      <c r="K1118" t="s">
        <v>1366</v>
      </c>
      <c r="M1118" s="1"/>
    </row>
    <row r="1119" spans="8:13" x14ac:dyDescent="0.25">
      <c r="H1119" t="s">
        <v>1372</v>
      </c>
      <c r="I1119" t="s">
        <v>1366</v>
      </c>
      <c r="J1119" t="s">
        <v>1366</v>
      </c>
      <c r="K1119" t="s">
        <v>1366</v>
      </c>
      <c r="M1119" s="1"/>
    </row>
    <row r="1120" spans="8:13" x14ac:dyDescent="0.25">
      <c r="H1120" t="s">
        <v>1373</v>
      </c>
      <c r="I1120" t="s">
        <v>246</v>
      </c>
      <c r="J1120" t="s">
        <v>18</v>
      </c>
      <c r="K1120" t="s">
        <v>160</v>
      </c>
      <c r="M1120" s="1"/>
    </row>
    <row r="1121" spans="8:13" x14ac:dyDescent="0.25">
      <c r="H1121" t="s">
        <v>1374</v>
      </c>
      <c r="I1121" t="s">
        <v>246</v>
      </c>
      <c r="J1121" t="s">
        <v>18</v>
      </c>
      <c r="K1121" t="s">
        <v>160</v>
      </c>
      <c r="M1121" s="1"/>
    </row>
    <row r="1122" spans="8:13" x14ac:dyDescent="0.25">
      <c r="H1122" t="s">
        <v>1375</v>
      </c>
      <c r="I1122" t="s">
        <v>246</v>
      </c>
      <c r="J1122" t="s">
        <v>18</v>
      </c>
      <c r="K1122" t="s">
        <v>160</v>
      </c>
      <c r="M1122" s="1"/>
    </row>
    <row r="1123" spans="8:13" x14ac:dyDescent="0.25">
      <c r="H1123" t="s">
        <v>1376</v>
      </c>
      <c r="I1123" t="s">
        <v>246</v>
      </c>
      <c r="J1123" t="s">
        <v>18</v>
      </c>
      <c r="K1123" t="s">
        <v>160</v>
      </c>
      <c r="M1123" s="1"/>
    </row>
    <row r="1124" spans="8:13" x14ac:dyDescent="0.25">
      <c r="H1124" t="s">
        <v>1377</v>
      </c>
      <c r="I1124" t="s">
        <v>246</v>
      </c>
      <c r="J1124" t="s">
        <v>18</v>
      </c>
      <c r="K1124" t="s">
        <v>160</v>
      </c>
      <c r="M1124" s="1"/>
    </row>
    <row r="1125" spans="8:13" x14ac:dyDescent="0.25">
      <c r="H1125" t="s">
        <v>1378</v>
      </c>
      <c r="I1125" t="s">
        <v>246</v>
      </c>
      <c r="J1125" t="s">
        <v>18</v>
      </c>
      <c r="K1125" t="s">
        <v>160</v>
      </c>
      <c r="M1125" s="1"/>
    </row>
    <row r="1126" spans="8:13" x14ac:dyDescent="0.25">
      <c r="H1126" t="s">
        <v>1379</v>
      </c>
      <c r="I1126" t="s">
        <v>246</v>
      </c>
      <c r="J1126" t="s">
        <v>18</v>
      </c>
      <c r="K1126" t="s">
        <v>160</v>
      </c>
      <c r="M1126" s="1"/>
    </row>
    <row r="1127" spans="8:13" x14ac:dyDescent="0.25">
      <c r="H1127" t="s">
        <v>1380</v>
      </c>
      <c r="I1127" t="s">
        <v>246</v>
      </c>
      <c r="J1127" t="s">
        <v>18</v>
      </c>
      <c r="K1127" t="s">
        <v>160</v>
      </c>
      <c r="M1127" s="1"/>
    </row>
    <row r="1128" spans="8:13" x14ac:dyDescent="0.25">
      <c r="H1128" t="s">
        <v>1381</v>
      </c>
      <c r="I1128" t="s">
        <v>246</v>
      </c>
      <c r="J1128" t="s">
        <v>18</v>
      </c>
      <c r="K1128" t="s">
        <v>160</v>
      </c>
      <c r="M1128" s="1"/>
    </row>
    <row r="1129" spans="8:13" x14ac:dyDescent="0.25">
      <c r="H1129" t="s">
        <v>1382</v>
      </c>
      <c r="I1129" t="s">
        <v>246</v>
      </c>
      <c r="J1129" t="s">
        <v>18</v>
      </c>
      <c r="K1129" t="s">
        <v>160</v>
      </c>
      <c r="M1129" s="1"/>
    </row>
    <row r="1130" spans="8:13" x14ac:dyDescent="0.25">
      <c r="H1130" t="s">
        <v>1383</v>
      </c>
      <c r="I1130" t="s">
        <v>246</v>
      </c>
      <c r="J1130" t="s">
        <v>18</v>
      </c>
      <c r="K1130" t="s">
        <v>160</v>
      </c>
      <c r="M1130" s="1"/>
    </row>
    <row r="1131" spans="8:13" x14ac:dyDescent="0.25">
      <c r="H1131" t="s">
        <v>1384</v>
      </c>
      <c r="I1131" t="s">
        <v>246</v>
      </c>
      <c r="J1131" t="s">
        <v>18</v>
      </c>
      <c r="K1131" t="s">
        <v>160</v>
      </c>
      <c r="M1131" s="1"/>
    </row>
    <row r="1132" spans="8:13" x14ac:dyDescent="0.25">
      <c r="H1132" t="s">
        <v>1385</v>
      </c>
      <c r="I1132" t="s">
        <v>246</v>
      </c>
      <c r="J1132" t="s">
        <v>18</v>
      </c>
      <c r="K1132" t="s">
        <v>160</v>
      </c>
      <c r="M1132" s="1"/>
    </row>
    <row r="1133" spans="8:13" x14ac:dyDescent="0.25">
      <c r="H1133" t="s">
        <v>1386</v>
      </c>
      <c r="I1133" t="s">
        <v>246</v>
      </c>
      <c r="J1133" t="s">
        <v>18</v>
      </c>
      <c r="K1133" t="s">
        <v>160</v>
      </c>
      <c r="M1133" s="1"/>
    </row>
    <row r="1134" spans="8:13" x14ac:dyDescent="0.25">
      <c r="H1134" t="s">
        <v>1387</v>
      </c>
      <c r="I1134" t="s">
        <v>246</v>
      </c>
      <c r="J1134" t="s">
        <v>18</v>
      </c>
      <c r="K1134" t="s">
        <v>160</v>
      </c>
      <c r="M1134" s="1"/>
    </row>
    <row r="1135" spans="8:13" x14ac:dyDescent="0.25">
      <c r="H1135" t="s">
        <v>1388</v>
      </c>
      <c r="I1135" t="s">
        <v>159</v>
      </c>
      <c r="J1135" t="s">
        <v>1389</v>
      </c>
      <c r="K1135" t="s">
        <v>160</v>
      </c>
      <c r="M1135" s="1"/>
    </row>
    <row r="1136" spans="8:13" x14ac:dyDescent="0.25">
      <c r="H1136" t="s">
        <v>1390</v>
      </c>
      <c r="I1136" t="s">
        <v>100</v>
      </c>
      <c r="J1136" t="s">
        <v>1389</v>
      </c>
      <c r="K1136" t="s">
        <v>100</v>
      </c>
      <c r="M1136" s="1"/>
    </row>
    <row r="1137" spans="8:13" x14ac:dyDescent="0.25">
      <c r="H1137" t="s">
        <v>1391</v>
      </c>
      <c r="I1137" t="s">
        <v>44</v>
      </c>
      <c r="J1137" t="s">
        <v>1389</v>
      </c>
      <c r="K1137" t="s">
        <v>32</v>
      </c>
      <c r="M1137" s="1"/>
    </row>
    <row r="1138" spans="8:13" x14ac:dyDescent="0.25">
      <c r="H1138" t="s">
        <v>1392</v>
      </c>
      <c r="I1138" t="s">
        <v>246</v>
      </c>
      <c r="J1138" t="s">
        <v>1389</v>
      </c>
      <c r="K1138" t="s">
        <v>160</v>
      </c>
      <c r="M1138" s="1"/>
    </row>
    <row r="1139" spans="8:13" x14ac:dyDescent="0.25">
      <c r="H1139" t="s">
        <v>1393</v>
      </c>
      <c r="I1139" t="s">
        <v>234</v>
      </c>
      <c r="J1139" t="s">
        <v>1389</v>
      </c>
      <c r="K1139" t="s">
        <v>98</v>
      </c>
      <c r="M1139" s="1"/>
    </row>
    <row r="1140" spans="8:13" x14ac:dyDescent="0.25">
      <c r="H1140" t="s">
        <v>1394</v>
      </c>
      <c r="I1140" t="s">
        <v>498</v>
      </c>
      <c r="J1140" t="s">
        <v>1389</v>
      </c>
      <c r="K1140" t="s">
        <v>14</v>
      </c>
      <c r="M1140" s="1"/>
    </row>
    <row r="1141" spans="8:13" x14ac:dyDescent="0.25">
      <c r="H1141" t="s">
        <v>1395</v>
      </c>
      <c r="I1141" t="s">
        <v>100</v>
      </c>
      <c r="J1141" t="s">
        <v>1396</v>
      </c>
      <c r="K1141" t="s">
        <v>100</v>
      </c>
      <c r="M1141" s="1"/>
    </row>
    <row r="1142" spans="8:13" x14ac:dyDescent="0.25">
      <c r="H1142" t="s">
        <v>1397</v>
      </c>
      <c r="I1142" t="s">
        <v>44</v>
      </c>
      <c r="J1142" t="s">
        <v>1396</v>
      </c>
      <c r="K1142" t="s">
        <v>32</v>
      </c>
      <c r="M1142" s="1"/>
    </row>
    <row r="1143" spans="8:13" x14ac:dyDescent="0.25">
      <c r="H1143" t="s">
        <v>1398</v>
      </c>
      <c r="I1143" t="s">
        <v>246</v>
      </c>
      <c r="J1143" t="s">
        <v>1396</v>
      </c>
      <c r="K1143" t="s">
        <v>160</v>
      </c>
      <c r="M1143" s="1"/>
    </row>
    <row r="1144" spans="8:13" x14ac:dyDescent="0.25">
      <c r="H1144" t="s">
        <v>1399</v>
      </c>
      <c r="I1144" t="s">
        <v>234</v>
      </c>
      <c r="J1144" t="s">
        <v>1396</v>
      </c>
      <c r="K1144" t="s">
        <v>98</v>
      </c>
      <c r="M1144" s="1"/>
    </row>
    <row r="1145" spans="8:13" x14ac:dyDescent="0.25">
      <c r="H1145" t="s">
        <v>1400</v>
      </c>
      <c r="I1145" t="s">
        <v>498</v>
      </c>
      <c r="J1145" t="s">
        <v>1396</v>
      </c>
      <c r="K1145" t="s">
        <v>14</v>
      </c>
      <c r="M1145" s="1"/>
    </row>
    <row r="1146" spans="8:13" x14ac:dyDescent="0.25">
      <c r="H1146" t="s">
        <v>1401</v>
      </c>
      <c r="I1146" t="s">
        <v>565</v>
      </c>
      <c r="J1146" t="s">
        <v>1396</v>
      </c>
      <c r="K1146" t="s">
        <v>160</v>
      </c>
      <c r="M1146" s="1"/>
    </row>
    <row r="1147" spans="8:13" x14ac:dyDescent="0.25">
      <c r="H1147" t="s">
        <v>1402</v>
      </c>
      <c r="I1147" t="s">
        <v>159</v>
      </c>
      <c r="J1147" t="s">
        <v>1389</v>
      </c>
      <c r="K1147" t="s">
        <v>160</v>
      </c>
      <c r="M1147" s="1"/>
    </row>
    <row r="1148" spans="8:13" x14ac:dyDescent="0.25">
      <c r="H1148" t="s">
        <v>1403</v>
      </c>
      <c r="I1148" t="s">
        <v>100</v>
      </c>
      <c r="J1148" t="s">
        <v>1389</v>
      </c>
      <c r="K1148" t="s">
        <v>1404</v>
      </c>
      <c r="M1148" s="1"/>
    </row>
    <row r="1149" spans="8:13" x14ac:dyDescent="0.25">
      <c r="H1149" t="s">
        <v>1405</v>
      </c>
      <c r="I1149" t="s">
        <v>44</v>
      </c>
      <c r="J1149" t="s">
        <v>1389</v>
      </c>
      <c r="K1149" t="s">
        <v>32</v>
      </c>
      <c r="M1149" s="1"/>
    </row>
    <row r="1150" spans="8:13" x14ac:dyDescent="0.25">
      <c r="H1150" t="s">
        <v>1406</v>
      </c>
      <c r="I1150" t="s">
        <v>246</v>
      </c>
      <c r="J1150" t="s">
        <v>1389</v>
      </c>
      <c r="K1150" t="s">
        <v>160</v>
      </c>
      <c r="M1150" s="1"/>
    </row>
    <row r="1151" spans="8:13" x14ac:dyDescent="0.25">
      <c r="H1151" t="s">
        <v>1407</v>
      </c>
      <c r="I1151" t="s">
        <v>234</v>
      </c>
      <c r="J1151" t="s">
        <v>1389</v>
      </c>
      <c r="K1151" t="s">
        <v>98</v>
      </c>
      <c r="M1151" s="1"/>
    </row>
    <row r="1152" spans="8:13" x14ac:dyDescent="0.25">
      <c r="H1152" t="s">
        <v>1408</v>
      </c>
      <c r="I1152" t="s">
        <v>498</v>
      </c>
      <c r="J1152" t="s">
        <v>1389</v>
      </c>
      <c r="K1152" t="s">
        <v>14</v>
      </c>
      <c r="M1152" s="1"/>
    </row>
    <row r="1153" spans="8:13" x14ac:dyDescent="0.25">
      <c r="H1153" t="s">
        <v>1409</v>
      </c>
      <c r="I1153" t="s">
        <v>565</v>
      </c>
      <c r="J1153" t="s">
        <v>1389</v>
      </c>
      <c r="K1153" t="s">
        <v>160</v>
      </c>
      <c r="M1153" s="1"/>
    </row>
    <row r="1154" spans="8:13" x14ac:dyDescent="0.25">
      <c r="H1154" t="s">
        <v>1410</v>
      </c>
      <c r="I1154" t="s">
        <v>159</v>
      </c>
      <c r="J1154" t="s">
        <v>1389</v>
      </c>
      <c r="K1154" t="s">
        <v>160</v>
      </c>
      <c r="M1154" s="1"/>
    </row>
    <row r="1155" spans="8:13" x14ac:dyDescent="0.25">
      <c r="H1155" t="s">
        <v>1411</v>
      </c>
      <c r="I1155" t="s">
        <v>100</v>
      </c>
      <c r="J1155" t="s">
        <v>1389</v>
      </c>
      <c r="K1155" t="s">
        <v>1404</v>
      </c>
      <c r="M1155" s="1"/>
    </row>
    <row r="1156" spans="8:13" x14ac:dyDescent="0.25">
      <c r="H1156" t="s">
        <v>1412</v>
      </c>
      <c r="I1156" t="s">
        <v>44</v>
      </c>
      <c r="J1156" t="s">
        <v>1389</v>
      </c>
      <c r="K1156" t="s">
        <v>32</v>
      </c>
      <c r="M1156" s="1"/>
    </row>
    <row r="1157" spans="8:13" x14ac:dyDescent="0.25">
      <c r="H1157" t="s">
        <v>1413</v>
      </c>
      <c r="I1157" t="s">
        <v>246</v>
      </c>
      <c r="J1157" t="s">
        <v>1389</v>
      </c>
      <c r="K1157" t="s">
        <v>160</v>
      </c>
      <c r="M1157" s="1"/>
    </row>
    <row r="1158" spans="8:13" x14ac:dyDescent="0.25">
      <c r="H1158" t="s">
        <v>1414</v>
      </c>
      <c r="I1158" t="s">
        <v>234</v>
      </c>
      <c r="J1158" t="s">
        <v>1389</v>
      </c>
      <c r="K1158" t="s">
        <v>98</v>
      </c>
      <c r="M1158" s="1"/>
    </row>
    <row r="1159" spans="8:13" x14ac:dyDescent="0.25">
      <c r="H1159" t="s">
        <v>1415</v>
      </c>
      <c r="I1159" t="s">
        <v>297</v>
      </c>
      <c r="J1159" t="s">
        <v>1389</v>
      </c>
      <c r="K1159" t="s">
        <v>98</v>
      </c>
      <c r="M1159" s="1"/>
    </row>
    <row r="1160" spans="8:13" x14ac:dyDescent="0.25">
      <c r="H1160" t="s">
        <v>1416</v>
      </c>
      <c r="I1160" t="s">
        <v>300</v>
      </c>
      <c r="J1160" t="s">
        <v>1389</v>
      </c>
      <c r="K1160" t="s">
        <v>98</v>
      </c>
      <c r="M1160" s="1"/>
    </row>
    <row r="1161" spans="8:13" x14ac:dyDescent="0.25">
      <c r="H1161" t="s">
        <v>1417</v>
      </c>
      <c r="I1161" t="s">
        <v>305</v>
      </c>
      <c r="J1161" t="s">
        <v>1389</v>
      </c>
      <c r="K1161" t="s">
        <v>98</v>
      </c>
      <c r="M1161" s="1"/>
    </row>
    <row r="1162" spans="8:13" x14ac:dyDescent="0.25">
      <c r="H1162" t="s">
        <v>1418</v>
      </c>
      <c r="I1162" t="s">
        <v>498</v>
      </c>
      <c r="J1162" t="s">
        <v>1389</v>
      </c>
      <c r="K1162" t="s">
        <v>14</v>
      </c>
      <c r="M1162" s="1"/>
    </row>
    <row r="1163" spans="8:13" x14ac:dyDescent="0.25">
      <c r="H1163" t="s">
        <v>1419</v>
      </c>
      <c r="I1163" t="s">
        <v>1420</v>
      </c>
      <c r="J1163" t="s">
        <v>1389</v>
      </c>
      <c r="K1163" t="s">
        <v>14</v>
      </c>
      <c r="M1163" s="1"/>
    </row>
    <row r="1164" spans="8:13" x14ac:dyDescent="0.25">
      <c r="H1164" t="s">
        <v>1421</v>
      </c>
      <c r="I1164" t="s">
        <v>12</v>
      </c>
      <c r="J1164" t="s">
        <v>1389</v>
      </c>
      <c r="K1164" t="s">
        <v>14</v>
      </c>
      <c r="M1164" s="1"/>
    </row>
    <row r="1165" spans="8:13" x14ac:dyDescent="0.25">
      <c r="H1165" t="s">
        <v>1422</v>
      </c>
      <c r="I1165" t="s">
        <v>156</v>
      </c>
      <c r="J1165" t="s">
        <v>1389</v>
      </c>
      <c r="K1165" t="s">
        <v>14</v>
      </c>
      <c r="M1165" s="1"/>
    </row>
    <row r="1166" spans="8:13" x14ac:dyDescent="0.25">
      <c r="H1166" t="s">
        <v>1423</v>
      </c>
      <c r="I1166" t="s">
        <v>480</v>
      </c>
      <c r="J1166" t="s">
        <v>1389</v>
      </c>
      <c r="K1166" t="s">
        <v>14</v>
      </c>
      <c r="M1166" s="1"/>
    </row>
    <row r="1167" spans="8:13" x14ac:dyDescent="0.25">
      <c r="H1167" t="s">
        <v>1424</v>
      </c>
      <c r="I1167" t="s">
        <v>583</v>
      </c>
      <c r="J1167" t="s">
        <v>1389</v>
      </c>
      <c r="K1167" t="s">
        <v>14</v>
      </c>
      <c r="M1167" s="1"/>
    </row>
    <row r="1168" spans="8:13" x14ac:dyDescent="0.25">
      <c r="H1168" t="s">
        <v>1425</v>
      </c>
      <c r="I1168" t="s">
        <v>565</v>
      </c>
      <c r="J1168" t="s">
        <v>1389</v>
      </c>
      <c r="K1168" t="s">
        <v>160</v>
      </c>
      <c r="M1168" s="1"/>
    </row>
    <row r="1169" spans="8:13" x14ac:dyDescent="0.25">
      <c r="H1169" t="s">
        <v>1426</v>
      </c>
      <c r="I1169" t="s">
        <v>159</v>
      </c>
      <c r="J1169" t="s">
        <v>1396</v>
      </c>
      <c r="K1169" t="s">
        <v>160</v>
      </c>
      <c r="M1169" s="1"/>
    </row>
    <row r="1170" spans="8:13" x14ac:dyDescent="0.25">
      <c r="H1170" t="s">
        <v>1427</v>
      </c>
      <c r="I1170" t="s">
        <v>100</v>
      </c>
      <c r="J1170" t="s">
        <v>1396</v>
      </c>
      <c r="K1170" t="s">
        <v>1404</v>
      </c>
      <c r="M1170" s="1"/>
    </row>
    <row r="1171" spans="8:13" x14ac:dyDescent="0.25">
      <c r="H1171" t="s">
        <v>1428</v>
      </c>
      <c r="I1171" t="s">
        <v>44</v>
      </c>
      <c r="J1171" t="s">
        <v>1396</v>
      </c>
      <c r="K1171" t="s">
        <v>32</v>
      </c>
      <c r="M1171" s="1"/>
    </row>
    <row r="1172" spans="8:13" x14ac:dyDescent="0.25">
      <c r="H1172" t="s">
        <v>1429</v>
      </c>
      <c r="I1172" t="s">
        <v>246</v>
      </c>
      <c r="J1172" t="s">
        <v>1396</v>
      </c>
      <c r="K1172" t="s">
        <v>160</v>
      </c>
      <c r="M1172" s="1"/>
    </row>
    <row r="1173" spans="8:13" x14ac:dyDescent="0.25">
      <c r="H1173" t="s">
        <v>1430</v>
      </c>
      <c r="I1173" t="s">
        <v>234</v>
      </c>
      <c r="J1173" t="s">
        <v>1396</v>
      </c>
      <c r="K1173" t="s">
        <v>98</v>
      </c>
      <c r="M1173" s="1"/>
    </row>
    <row r="1174" spans="8:13" x14ac:dyDescent="0.25">
      <c r="H1174" t="s">
        <v>1431</v>
      </c>
      <c r="I1174" t="s">
        <v>498</v>
      </c>
      <c r="J1174" t="s">
        <v>1396</v>
      </c>
      <c r="K1174" t="s">
        <v>14</v>
      </c>
      <c r="M1174" s="1"/>
    </row>
    <row r="1175" spans="8:13" x14ac:dyDescent="0.25">
      <c r="H1175" t="s">
        <v>1432</v>
      </c>
      <c r="I1175" t="s">
        <v>583</v>
      </c>
      <c r="J1175" t="s">
        <v>1396</v>
      </c>
      <c r="K1175" t="s">
        <v>14</v>
      </c>
      <c r="M1175" s="1"/>
    </row>
    <row r="1176" spans="8:13" x14ac:dyDescent="0.25">
      <c r="H1176" t="s">
        <v>1433</v>
      </c>
      <c r="I1176" t="s">
        <v>565</v>
      </c>
      <c r="J1176" t="s">
        <v>1396</v>
      </c>
      <c r="K1176" t="s">
        <v>160</v>
      </c>
      <c r="M1176" s="1"/>
    </row>
    <row r="1177" spans="8:13" x14ac:dyDescent="0.25">
      <c r="H1177" t="s">
        <v>1434</v>
      </c>
      <c r="I1177" t="s">
        <v>159</v>
      </c>
      <c r="J1177" t="s">
        <v>1396</v>
      </c>
      <c r="K1177" t="s">
        <v>160</v>
      </c>
      <c r="M1177" s="1"/>
    </row>
    <row r="1178" spans="8:13" x14ac:dyDescent="0.25">
      <c r="H1178" t="s">
        <v>1435</v>
      </c>
      <c r="I1178" t="s">
        <v>100</v>
      </c>
      <c r="J1178" t="s">
        <v>1396</v>
      </c>
      <c r="K1178" t="s">
        <v>1404</v>
      </c>
      <c r="M1178" s="1"/>
    </row>
    <row r="1179" spans="8:13" x14ac:dyDescent="0.25">
      <c r="H1179" t="s">
        <v>1436</v>
      </c>
      <c r="I1179" t="s">
        <v>44</v>
      </c>
      <c r="J1179" t="s">
        <v>1396</v>
      </c>
      <c r="K1179" t="s">
        <v>32</v>
      </c>
      <c r="M1179" s="1"/>
    </row>
    <row r="1180" spans="8:13" x14ac:dyDescent="0.25">
      <c r="H1180" t="s">
        <v>1437</v>
      </c>
      <c r="I1180" t="s">
        <v>246</v>
      </c>
      <c r="J1180" t="s">
        <v>1396</v>
      </c>
      <c r="K1180" t="s">
        <v>160</v>
      </c>
      <c r="M1180" s="1"/>
    </row>
    <row r="1181" spans="8:13" x14ac:dyDescent="0.25">
      <c r="H1181" t="s">
        <v>1438</v>
      </c>
      <c r="I1181" t="s">
        <v>234</v>
      </c>
      <c r="J1181" t="s">
        <v>1396</v>
      </c>
      <c r="K1181" t="s">
        <v>98</v>
      </c>
      <c r="M1181" s="1"/>
    </row>
    <row r="1182" spans="8:13" x14ac:dyDescent="0.25">
      <c r="H1182" t="s">
        <v>1439</v>
      </c>
      <c r="I1182" t="s">
        <v>1440</v>
      </c>
      <c r="J1182" t="s">
        <v>1396</v>
      </c>
      <c r="K1182" t="s">
        <v>98</v>
      </c>
      <c r="M1182" s="1"/>
    </row>
    <row r="1183" spans="8:13" x14ac:dyDescent="0.25">
      <c r="H1183" t="s">
        <v>1441</v>
      </c>
      <c r="I1183" t="s">
        <v>498</v>
      </c>
      <c r="J1183" t="s">
        <v>1396</v>
      </c>
      <c r="K1183" t="s">
        <v>14</v>
      </c>
      <c r="M1183" s="1"/>
    </row>
    <row r="1184" spans="8:13" x14ac:dyDescent="0.25">
      <c r="H1184" t="s">
        <v>1442</v>
      </c>
      <c r="I1184" t="s">
        <v>565</v>
      </c>
      <c r="J1184" t="s">
        <v>1396</v>
      </c>
      <c r="K1184" t="s">
        <v>160</v>
      </c>
      <c r="M1184" s="1"/>
    </row>
    <row r="1185" spans="8:13" x14ac:dyDescent="0.25">
      <c r="H1185" t="s">
        <v>1443</v>
      </c>
      <c r="I1185" t="s">
        <v>159</v>
      </c>
      <c r="J1185" t="s">
        <v>1396</v>
      </c>
      <c r="K1185" t="s">
        <v>160</v>
      </c>
      <c r="M1185" s="1"/>
    </row>
    <row r="1186" spans="8:13" x14ac:dyDescent="0.25">
      <c r="H1186" t="s">
        <v>1444</v>
      </c>
      <c r="I1186" t="s">
        <v>100</v>
      </c>
      <c r="J1186" t="s">
        <v>1396</v>
      </c>
      <c r="K1186" t="s">
        <v>1404</v>
      </c>
      <c r="M1186" s="1"/>
    </row>
    <row r="1187" spans="8:13" x14ac:dyDescent="0.25">
      <c r="H1187" t="s">
        <v>1445</v>
      </c>
      <c r="I1187" t="s">
        <v>44</v>
      </c>
      <c r="J1187" t="s">
        <v>1396</v>
      </c>
      <c r="K1187" t="s">
        <v>32</v>
      </c>
      <c r="M1187" s="1"/>
    </row>
    <row r="1188" spans="8:13" x14ac:dyDescent="0.25">
      <c r="H1188" t="s">
        <v>1446</v>
      </c>
      <c r="I1188" t="s">
        <v>246</v>
      </c>
      <c r="J1188" t="s">
        <v>1396</v>
      </c>
      <c r="K1188" t="s">
        <v>160</v>
      </c>
      <c r="M1188" s="1"/>
    </row>
    <row r="1189" spans="8:13" x14ac:dyDescent="0.25">
      <c r="H1189" t="s">
        <v>1447</v>
      </c>
      <c r="I1189" t="s">
        <v>234</v>
      </c>
      <c r="J1189" t="s">
        <v>1396</v>
      </c>
      <c r="K1189" t="s">
        <v>98</v>
      </c>
      <c r="M1189" s="1"/>
    </row>
    <row r="1190" spans="8:13" x14ac:dyDescent="0.25">
      <c r="H1190" t="s">
        <v>1448</v>
      </c>
      <c r="I1190" t="s">
        <v>498</v>
      </c>
      <c r="J1190" t="s">
        <v>1396</v>
      </c>
      <c r="K1190" t="s">
        <v>14</v>
      </c>
      <c r="M1190" s="1"/>
    </row>
    <row r="1191" spans="8:13" x14ac:dyDescent="0.25">
      <c r="H1191" t="s">
        <v>1449</v>
      </c>
      <c r="I1191" t="s">
        <v>565</v>
      </c>
      <c r="J1191" t="s">
        <v>1396</v>
      </c>
      <c r="K1191" t="s">
        <v>160</v>
      </c>
      <c r="M1191" s="1"/>
    </row>
    <row r="1192" spans="8:13" x14ac:dyDescent="0.25">
      <c r="H1192" t="s">
        <v>1450</v>
      </c>
      <c r="I1192" t="s">
        <v>100</v>
      </c>
      <c r="J1192" t="s">
        <v>1451</v>
      </c>
      <c r="K1192" t="s">
        <v>920</v>
      </c>
      <c r="M1192" s="1"/>
    </row>
    <row r="1193" spans="8:13" x14ac:dyDescent="0.25">
      <c r="H1193" t="s">
        <v>1452</v>
      </c>
      <c r="I1193" t="s">
        <v>44</v>
      </c>
      <c r="J1193" t="s">
        <v>1451</v>
      </c>
      <c r="K1193" t="s">
        <v>920</v>
      </c>
      <c r="M1193" s="1"/>
    </row>
    <row r="1194" spans="8:13" x14ac:dyDescent="0.25">
      <c r="H1194" t="s">
        <v>1453</v>
      </c>
      <c r="I1194" t="s">
        <v>246</v>
      </c>
      <c r="J1194" t="s">
        <v>1451</v>
      </c>
      <c r="K1194" t="s">
        <v>920</v>
      </c>
      <c r="M1194" s="1"/>
    </row>
    <row r="1195" spans="8:13" x14ac:dyDescent="0.25">
      <c r="H1195" t="s">
        <v>1454</v>
      </c>
      <c r="I1195" t="s">
        <v>234</v>
      </c>
      <c r="J1195" t="s">
        <v>1451</v>
      </c>
      <c r="K1195" t="s">
        <v>920</v>
      </c>
      <c r="M1195" s="1"/>
    </row>
    <row r="1196" spans="8:13" x14ac:dyDescent="0.25">
      <c r="H1196" t="s">
        <v>1455</v>
      </c>
      <c r="I1196" t="s">
        <v>498</v>
      </c>
      <c r="J1196" t="s">
        <v>1451</v>
      </c>
      <c r="K1196" t="s">
        <v>920</v>
      </c>
      <c r="M1196" s="1"/>
    </row>
    <row r="1197" spans="8:13" x14ac:dyDescent="0.25">
      <c r="H1197" t="s">
        <v>1456</v>
      </c>
      <c r="I1197" t="s">
        <v>184</v>
      </c>
      <c r="J1197" t="s">
        <v>834</v>
      </c>
      <c r="K1197" t="s">
        <v>100</v>
      </c>
      <c r="M1197" s="1"/>
    </row>
    <row r="1198" spans="8:13" x14ac:dyDescent="0.25">
      <c r="H1198" t="s">
        <v>1457</v>
      </c>
      <c r="I1198" t="s">
        <v>184</v>
      </c>
      <c r="J1198" t="s">
        <v>834</v>
      </c>
      <c r="K1198" t="s">
        <v>100</v>
      </c>
      <c r="M1198" s="1"/>
    </row>
    <row r="1199" spans="8:13" x14ac:dyDescent="0.25">
      <c r="H1199" t="s">
        <v>1458</v>
      </c>
      <c r="I1199" t="s">
        <v>184</v>
      </c>
      <c r="J1199" t="s">
        <v>834</v>
      </c>
      <c r="K1199" t="s">
        <v>100</v>
      </c>
      <c r="M1199" s="1"/>
    </row>
    <row r="1200" spans="8:13" x14ac:dyDescent="0.25">
      <c r="H1200" t="s">
        <v>1459</v>
      </c>
      <c r="I1200" t="s">
        <v>184</v>
      </c>
      <c r="J1200" t="s">
        <v>834</v>
      </c>
      <c r="K1200" t="s">
        <v>100</v>
      </c>
      <c r="M1200" s="1"/>
    </row>
    <row r="1201" spans="8:13" x14ac:dyDescent="0.25">
      <c r="H1201" t="s">
        <v>1460</v>
      </c>
      <c r="I1201" t="s">
        <v>1366</v>
      </c>
      <c r="J1201" t="s">
        <v>1366</v>
      </c>
      <c r="K1201" t="s">
        <v>1366</v>
      </c>
      <c r="M1201" s="1"/>
    </row>
    <row r="1202" spans="8:13" x14ac:dyDescent="0.25">
      <c r="H1202" t="s">
        <v>1461</v>
      </c>
      <c r="I1202" t="s">
        <v>1366</v>
      </c>
      <c r="J1202" t="s">
        <v>1366</v>
      </c>
      <c r="K1202" t="s">
        <v>1366</v>
      </c>
      <c r="M1202" s="1"/>
    </row>
    <row r="1203" spans="8:13" x14ac:dyDescent="0.25">
      <c r="H1203" t="s">
        <v>1462</v>
      </c>
      <c r="I1203" t="s">
        <v>1366</v>
      </c>
      <c r="J1203" t="s">
        <v>1366</v>
      </c>
      <c r="K1203" t="s">
        <v>1366</v>
      </c>
      <c r="M1203" s="1"/>
    </row>
    <row r="1204" spans="8:13" x14ac:dyDescent="0.25">
      <c r="H1204" t="s">
        <v>1463</v>
      </c>
      <c r="I1204" t="s">
        <v>1093</v>
      </c>
      <c r="J1204" t="s">
        <v>929</v>
      </c>
      <c r="K1204" t="s">
        <v>1093</v>
      </c>
      <c r="M1204" s="1"/>
    </row>
    <row r="1205" spans="8:13" x14ac:dyDescent="0.25">
      <c r="H1205" t="s">
        <v>1464</v>
      </c>
      <c r="I1205" t="s">
        <v>184</v>
      </c>
      <c r="J1205" t="s">
        <v>13</v>
      </c>
      <c r="K1205" t="s">
        <v>100</v>
      </c>
      <c r="M1205" s="1"/>
    </row>
    <row r="1206" spans="8:13" x14ac:dyDescent="0.25">
      <c r="H1206" t="s">
        <v>1465</v>
      </c>
      <c r="I1206" t="s">
        <v>184</v>
      </c>
      <c r="J1206" t="s">
        <v>13</v>
      </c>
      <c r="K1206" t="s">
        <v>100</v>
      </c>
      <c r="M1206" s="1"/>
    </row>
    <row r="1207" spans="8:13" x14ac:dyDescent="0.25">
      <c r="H1207" t="s">
        <v>1466</v>
      </c>
      <c r="I1207" t="s">
        <v>109</v>
      </c>
      <c r="J1207" t="s">
        <v>18</v>
      </c>
      <c r="K1207" t="s">
        <v>100</v>
      </c>
      <c r="M1207" s="1"/>
    </row>
    <row r="1208" spans="8:13" x14ac:dyDescent="0.25">
      <c r="H1208" t="s">
        <v>1467</v>
      </c>
      <c r="I1208" t="s">
        <v>109</v>
      </c>
      <c r="J1208" t="s">
        <v>18</v>
      </c>
      <c r="K1208" t="s">
        <v>100</v>
      </c>
      <c r="M1208" s="1"/>
    </row>
    <row r="1209" spans="8:13" x14ac:dyDescent="0.25">
      <c r="H1209" t="s">
        <v>1468</v>
      </c>
      <c r="I1209" t="s">
        <v>109</v>
      </c>
      <c r="J1209" t="s">
        <v>18</v>
      </c>
      <c r="K1209" t="s">
        <v>100</v>
      </c>
      <c r="M1209" s="1"/>
    </row>
    <row r="1210" spans="8:13" x14ac:dyDescent="0.25">
      <c r="H1210" t="s">
        <v>1469</v>
      </c>
      <c r="I1210" t="s">
        <v>109</v>
      </c>
      <c r="J1210" t="s">
        <v>18</v>
      </c>
      <c r="K1210" t="s">
        <v>100</v>
      </c>
      <c r="M1210" s="1"/>
    </row>
    <row r="1211" spans="8:13" x14ac:dyDescent="0.25">
      <c r="H1211" t="s">
        <v>1470</v>
      </c>
      <c r="I1211" t="s">
        <v>109</v>
      </c>
      <c r="J1211" t="s">
        <v>18</v>
      </c>
      <c r="K1211" t="s">
        <v>100</v>
      </c>
      <c r="M1211" s="1"/>
    </row>
    <row r="1212" spans="8:13" x14ac:dyDescent="0.25">
      <c r="H1212" t="s">
        <v>1471</v>
      </c>
      <c r="I1212" t="s">
        <v>109</v>
      </c>
      <c r="J1212" t="s">
        <v>18</v>
      </c>
      <c r="K1212" t="s">
        <v>100</v>
      </c>
      <c r="M1212" s="1"/>
    </row>
    <row r="1213" spans="8:13" x14ac:dyDescent="0.25">
      <c r="H1213" t="s">
        <v>1472</v>
      </c>
      <c r="I1213" t="s">
        <v>109</v>
      </c>
      <c r="J1213" t="s">
        <v>18</v>
      </c>
      <c r="K1213" t="s">
        <v>100</v>
      </c>
      <c r="M1213" s="1"/>
    </row>
    <row r="1214" spans="8:13" x14ac:dyDescent="0.25">
      <c r="H1214" t="s">
        <v>1473</v>
      </c>
      <c r="I1214" t="s">
        <v>109</v>
      </c>
      <c r="J1214" t="s">
        <v>18</v>
      </c>
      <c r="K1214" t="s">
        <v>100</v>
      </c>
      <c r="M1214" s="1"/>
    </row>
    <row r="1215" spans="8:13" x14ac:dyDescent="0.25">
      <c r="H1215" t="s">
        <v>1474</v>
      </c>
      <c r="I1215" t="s">
        <v>109</v>
      </c>
      <c r="J1215" t="s">
        <v>18</v>
      </c>
      <c r="K1215" t="s">
        <v>100</v>
      </c>
      <c r="M1215" s="1"/>
    </row>
    <row r="1216" spans="8:13" x14ac:dyDescent="0.25">
      <c r="H1216" t="s">
        <v>1475</v>
      </c>
      <c r="I1216" t="s">
        <v>109</v>
      </c>
      <c r="J1216" t="s">
        <v>18</v>
      </c>
      <c r="K1216" t="s">
        <v>100</v>
      </c>
      <c r="M1216" s="1"/>
    </row>
    <row r="1217" spans="8:13" x14ac:dyDescent="0.25">
      <c r="H1217" t="s">
        <v>1476</v>
      </c>
      <c r="I1217" t="s">
        <v>109</v>
      </c>
      <c r="J1217" t="s">
        <v>18</v>
      </c>
      <c r="K1217" t="s">
        <v>100</v>
      </c>
      <c r="M1217" s="1"/>
    </row>
    <row r="1218" spans="8:13" x14ac:dyDescent="0.25">
      <c r="H1218" t="s">
        <v>1477</v>
      </c>
      <c r="I1218" t="s">
        <v>109</v>
      </c>
      <c r="J1218" t="s">
        <v>18</v>
      </c>
      <c r="K1218" t="s">
        <v>100</v>
      </c>
      <c r="M1218" s="1"/>
    </row>
    <row r="1219" spans="8:13" x14ac:dyDescent="0.25">
      <c r="H1219" t="s">
        <v>1478</v>
      </c>
      <c r="I1219" t="s">
        <v>109</v>
      </c>
      <c r="J1219" t="s">
        <v>18</v>
      </c>
      <c r="K1219" t="s">
        <v>100</v>
      </c>
      <c r="M1219" s="1"/>
    </row>
    <row r="1220" spans="8:13" x14ac:dyDescent="0.25">
      <c r="H1220" t="s">
        <v>1479</v>
      </c>
      <c r="I1220" t="s">
        <v>31</v>
      </c>
      <c r="J1220" t="s">
        <v>896</v>
      </c>
      <c r="K1220" t="s">
        <v>32</v>
      </c>
      <c r="M1220" s="1"/>
    </row>
    <row r="1221" spans="8:13" x14ac:dyDescent="0.25">
      <c r="H1221" t="s">
        <v>1480</v>
      </c>
      <c r="I1221" t="s">
        <v>31</v>
      </c>
      <c r="J1221" t="s">
        <v>896</v>
      </c>
      <c r="K1221" t="s">
        <v>32</v>
      </c>
      <c r="M1221" s="1"/>
    </row>
    <row r="1222" spans="8:13" x14ac:dyDescent="0.25">
      <c r="H1222" t="s">
        <v>1481</v>
      </c>
      <c r="I1222" t="s">
        <v>1366</v>
      </c>
      <c r="J1222" t="s">
        <v>1366</v>
      </c>
      <c r="K1222" t="s">
        <v>1366</v>
      </c>
      <c r="M1222" s="1"/>
    </row>
    <row r="1223" spans="8:13" x14ac:dyDescent="0.25">
      <c r="H1223" t="s">
        <v>1482</v>
      </c>
      <c r="I1223" t="s">
        <v>1366</v>
      </c>
      <c r="J1223" t="s">
        <v>1366</v>
      </c>
      <c r="K1223" t="s">
        <v>1366</v>
      </c>
      <c r="M1223" s="1"/>
    </row>
    <row r="1224" spans="8:13" x14ac:dyDescent="0.25">
      <c r="H1224" t="s">
        <v>1483</v>
      </c>
      <c r="I1224" t="s">
        <v>184</v>
      </c>
      <c r="J1224" t="s">
        <v>13</v>
      </c>
      <c r="K1224" t="s">
        <v>100</v>
      </c>
      <c r="M1224" s="1"/>
    </row>
    <row r="1225" spans="8:13" x14ac:dyDescent="0.25">
      <c r="H1225" t="s">
        <v>1484</v>
      </c>
      <c r="I1225" t="s">
        <v>184</v>
      </c>
      <c r="J1225" t="s">
        <v>13</v>
      </c>
      <c r="K1225" t="s">
        <v>100</v>
      </c>
      <c r="M1225" s="1"/>
    </row>
    <row r="1226" spans="8:13" x14ac:dyDescent="0.25">
      <c r="H1226" t="s">
        <v>1485</v>
      </c>
      <c r="I1226" t="s">
        <v>184</v>
      </c>
      <c r="J1226" t="s">
        <v>13</v>
      </c>
      <c r="K1226" t="s">
        <v>100</v>
      </c>
      <c r="M1226" s="1"/>
    </row>
    <row r="1227" spans="8:13" x14ac:dyDescent="0.25">
      <c r="H1227" t="s">
        <v>1486</v>
      </c>
      <c r="I1227" t="s">
        <v>184</v>
      </c>
      <c r="J1227" t="s">
        <v>13</v>
      </c>
      <c r="K1227" t="s">
        <v>100</v>
      </c>
      <c r="M1227" s="1"/>
    </row>
    <row r="1228" spans="8:13" x14ac:dyDescent="0.25">
      <c r="H1228" t="s">
        <v>1487</v>
      </c>
      <c r="I1228" t="s">
        <v>1366</v>
      </c>
      <c r="J1228" t="s">
        <v>1366</v>
      </c>
      <c r="K1228" t="s">
        <v>1366</v>
      </c>
      <c r="M1228" s="1"/>
    </row>
    <row r="1229" spans="8:13" x14ac:dyDescent="0.25">
      <c r="H1229" t="s">
        <v>1488</v>
      </c>
      <c r="I1229" t="s">
        <v>1366</v>
      </c>
      <c r="J1229" t="s">
        <v>1366</v>
      </c>
      <c r="K1229" t="s">
        <v>1366</v>
      </c>
      <c r="M1229" s="1"/>
    </row>
    <row r="1230" spans="8:13" x14ac:dyDescent="0.25">
      <c r="H1230" t="s">
        <v>1236</v>
      </c>
      <c r="I1230" t="s">
        <v>159</v>
      </c>
      <c r="J1230" t="s">
        <v>72</v>
      </c>
      <c r="K1230" t="s">
        <v>160</v>
      </c>
      <c r="M1230" s="1"/>
    </row>
    <row r="1231" spans="8:13" x14ac:dyDescent="0.25">
      <c r="H1231" t="s">
        <v>1489</v>
      </c>
      <c r="I1231" t="s">
        <v>100</v>
      </c>
      <c r="J1231" t="s">
        <v>18</v>
      </c>
      <c r="K1231" t="s">
        <v>100</v>
      </c>
      <c r="M1231" s="1"/>
    </row>
    <row r="1232" spans="8:13" x14ac:dyDescent="0.25">
      <c r="H1232" t="s">
        <v>1490</v>
      </c>
      <c r="I1232" t="s">
        <v>234</v>
      </c>
      <c r="J1232" t="s">
        <v>18</v>
      </c>
      <c r="K1232" t="s">
        <v>98</v>
      </c>
      <c r="M1232" s="1"/>
    </row>
    <row r="1233" spans="8:13" x14ac:dyDescent="0.25">
      <c r="H1233" t="s">
        <v>1491</v>
      </c>
      <c r="I1233" t="s">
        <v>109</v>
      </c>
      <c r="J1233" t="s">
        <v>18</v>
      </c>
      <c r="K1233" t="s">
        <v>100</v>
      </c>
      <c r="M1233" s="1"/>
    </row>
    <row r="1234" spans="8:13" x14ac:dyDescent="0.25">
      <c r="H1234" t="s">
        <v>1492</v>
      </c>
      <c r="I1234" t="s">
        <v>100</v>
      </c>
      <c r="J1234" t="s">
        <v>896</v>
      </c>
      <c r="K1234" t="s">
        <v>100</v>
      </c>
      <c r="M1234" s="1"/>
    </row>
    <row r="1235" spans="8:13" x14ac:dyDescent="0.25">
      <c r="H1235" t="s">
        <v>1493</v>
      </c>
      <c r="I1235" t="s">
        <v>1093</v>
      </c>
      <c r="J1235" t="s">
        <v>929</v>
      </c>
      <c r="K1235" t="s">
        <v>1093</v>
      </c>
      <c r="M1235" s="1"/>
    </row>
    <row r="1236" spans="8:13" x14ac:dyDescent="0.25">
      <c r="H1236" t="s">
        <v>1494</v>
      </c>
      <c r="I1236" t="s">
        <v>184</v>
      </c>
      <c r="J1236" t="s">
        <v>13</v>
      </c>
      <c r="K1236" t="s">
        <v>100</v>
      </c>
      <c r="M1236" s="1"/>
    </row>
    <row r="1237" spans="8:13" x14ac:dyDescent="0.25">
      <c r="H1237" t="s">
        <v>1495</v>
      </c>
      <c r="I1237" t="s">
        <v>184</v>
      </c>
      <c r="J1237" t="s">
        <v>13</v>
      </c>
      <c r="K1237" t="s">
        <v>100</v>
      </c>
      <c r="M1237" s="1"/>
    </row>
    <row r="1238" spans="8:13" x14ac:dyDescent="0.25">
      <c r="H1238" t="s">
        <v>1496</v>
      </c>
      <c r="I1238" t="s">
        <v>184</v>
      </c>
      <c r="J1238" t="s">
        <v>13</v>
      </c>
      <c r="K1238" t="s">
        <v>100</v>
      </c>
      <c r="M1238" s="1"/>
    </row>
    <row r="1239" spans="8:13" x14ac:dyDescent="0.25">
      <c r="H1239" t="s">
        <v>1497</v>
      </c>
      <c r="I1239" t="s">
        <v>184</v>
      </c>
      <c r="J1239" t="s">
        <v>13</v>
      </c>
      <c r="K1239" t="s">
        <v>100</v>
      </c>
      <c r="M1239" s="1"/>
    </row>
    <row r="1240" spans="8:13" x14ac:dyDescent="0.25">
      <c r="H1240" t="s">
        <v>1498</v>
      </c>
      <c r="I1240" t="s">
        <v>234</v>
      </c>
      <c r="J1240" t="s">
        <v>13</v>
      </c>
      <c r="K1240" t="s">
        <v>98</v>
      </c>
      <c r="M1240" s="1"/>
    </row>
    <row r="1241" spans="8:13" x14ac:dyDescent="0.25">
      <c r="H1241" t="s">
        <v>1499</v>
      </c>
      <c r="I1241" t="s">
        <v>1366</v>
      </c>
      <c r="J1241" t="s">
        <v>1366</v>
      </c>
      <c r="K1241" t="s">
        <v>1366</v>
      </c>
      <c r="M1241" s="1"/>
    </row>
    <row r="1242" spans="8:13" x14ac:dyDescent="0.25">
      <c r="H1242" t="s">
        <v>1500</v>
      </c>
      <c r="I1242" t="s">
        <v>1366</v>
      </c>
      <c r="J1242" t="s">
        <v>1366</v>
      </c>
      <c r="K1242" t="s">
        <v>1366</v>
      </c>
      <c r="M1242" s="1"/>
    </row>
    <row r="1243" spans="8:13" x14ac:dyDescent="0.25">
      <c r="H1243" t="s">
        <v>1501</v>
      </c>
      <c r="I1243" t="s">
        <v>1366</v>
      </c>
      <c r="J1243" t="s">
        <v>1366</v>
      </c>
      <c r="K1243" t="s">
        <v>1366</v>
      </c>
      <c r="M1243" s="1"/>
    </row>
    <row r="1244" spans="8:13" x14ac:dyDescent="0.25">
      <c r="H1244" t="s">
        <v>1502</v>
      </c>
      <c r="I1244" t="s">
        <v>1366</v>
      </c>
      <c r="J1244" t="s">
        <v>1366</v>
      </c>
      <c r="K1244" t="s">
        <v>1366</v>
      </c>
      <c r="M1244" s="1"/>
    </row>
    <row r="1245" spans="8:13" x14ac:dyDescent="0.25">
      <c r="H1245" t="s">
        <v>1503</v>
      </c>
      <c r="I1245" t="s">
        <v>1366</v>
      </c>
      <c r="J1245" t="s">
        <v>1366</v>
      </c>
      <c r="K1245" t="s">
        <v>1366</v>
      </c>
      <c r="M1245" s="1"/>
    </row>
    <row r="1246" spans="8:13" x14ac:dyDescent="0.25">
      <c r="H1246" t="s">
        <v>1504</v>
      </c>
      <c r="I1246" t="s">
        <v>1366</v>
      </c>
      <c r="J1246" t="s">
        <v>1366</v>
      </c>
      <c r="K1246" t="s">
        <v>1366</v>
      </c>
      <c r="M1246" s="1"/>
    </row>
    <row r="1247" spans="8:13" x14ac:dyDescent="0.25">
      <c r="H1247" t="s">
        <v>1505</v>
      </c>
      <c r="I1247" t="s">
        <v>1366</v>
      </c>
      <c r="J1247" t="s">
        <v>1366</v>
      </c>
      <c r="K1247" t="s">
        <v>1366</v>
      </c>
      <c r="M1247" s="1"/>
    </row>
    <row r="1248" spans="8:13" x14ac:dyDescent="0.25">
      <c r="H1248" t="s">
        <v>1506</v>
      </c>
      <c r="I1248" t="s">
        <v>1366</v>
      </c>
      <c r="J1248" t="s">
        <v>1366</v>
      </c>
      <c r="K1248" t="s">
        <v>1366</v>
      </c>
      <c r="M1248" s="1"/>
    </row>
    <row r="1249" spans="8:13" x14ac:dyDescent="0.25">
      <c r="H1249" t="s">
        <v>1507</v>
      </c>
      <c r="I1249" t="s">
        <v>565</v>
      </c>
      <c r="J1249" t="s">
        <v>688</v>
      </c>
      <c r="K1249" t="s">
        <v>160</v>
      </c>
      <c r="M1249" s="1"/>
    </row>
    <row r="1250" spans="8:13" x14ac:dyDescent="0.25">
      <c r="H1250" t="s">
        <v>1508</v>
      </c>
      <c r="I1250" t="s">
        <v>565</v>
      </c>
      <c r="J1250" t="s">
        <v>688</v>
      </c>
      <c r="K1250" t="s">
        <v>160</v>
      </c>
      <c r="M1250" s="1"/>
    </row>
    <row r="1251" spans="8:13" x14ac:dyDescent="0.25">
      <c r="H1251" t="s">
        <v>1509</v>
      </c>
      <c r="I1251" t="s">
        <v>1254</v>
      </c>
      <c r="J1251" t="s">
        <v>688</v>
      </c>
      <c r="K1251" t="s">
        <v>14</v>
      </c>
      <c r="M1251" s="1"/>
    </row>
    <row r="1252" spans="8:13" x14ac:dyDescent="0.25">
      <c r="H1252" t="s">
        <v>1510</v>
      </c>
      <c r="I1252" t="s">
        <v>1254</v>
      </c>
      <c r="J1252" t="s">
        <v>688</v>
      </c>
      <c r="K1252" t="s">
        <v>14</v>
      </c>
      <c r="M1252" s="1"/>
    </row>
    <row r="1253" spans="8:13" x14ac:dyDescent="0.25">
      <c r="H1253" t="s">
        <v>1511</v>
      </c>
      <c r="I1253" t="s">
        <v>583</v>
      </c>
      <c r="J1253" t="s">
        <v>688</v>
      </c>
      <c r="K1253" t="s">
        <v>14</v>
      </c>
      <c r="M1253" s="1"/>
    </row>
    <row r="1254" spans="8:13" x14ac:dyDescent="0.25">
      <c r="H1254" t="s">
        <v>1512</v>
      </c>
      <c r="I1254" t="s">
        <v>583</v>
      </c>
      <c r="J1254" t="s">
        <v>688</v>
      </c>
      <c r="K1254" t="s">
        <v>14</v>
      </c>
      <c r="M1254" s="1"/>
    </row>
    <row r="1255" spans="8:13" x14ac:dyDescent="0.25">
      <c r="H1255" t="s">
        <v>1513</v>
      </c>
      <c r="I1255" t="s">
        <v>156</v>
      </c>
      <c r="J1255" t="s">
        <v>688</v>
      </c>
      <c r="K1255" t="s">
        <v>14</v>
      </c>
      <c r="M1255" s="1"/>
    </row>
    <row r="1256" spans="8:13" x14ac:dyDescent="0.25">
      <c r="H1256" t="s">
        <v>1514</v>
      </c>
      <c r="I1256" t="s">
        <v>156</v>
      </c>
      <c r="J1256" t="s">
        <v>688</v>
      </c>
      <c r="K1256" t="s">
        <v>14</v>
      </c>
      <c r="M1256" s="1"/>
    </row>
    <row r="1257" spans="8:13" x14ac:dyDescent="0.25">
      <c r="H1257" t="s">
        <v>1515</v>
      </c>
      <c r="I1257" t="s">
        <v>246</v>
      </c>
      <c r="J1257" t="s">
        <v>688</v>
      </c>
      <c r="K1257" t="s">
        <v>160</v>
      </c>
      <c r="M1257" s="1"/>
    </row>
    <row r="1258" spans="8:13" x14ac:dyDescent="0.25">
      <c r="H1258" t="s">
        <v>1516</v>
      </c>
      <c r="I1258" t="s">
        <v>246</v>
      </c>
      <c r="J1258" t="s">
        <v>688</v>
      </c>
      <c r="K1258" t="s">
        <v>160</v>
      </c>
      <c r="M1258" s="1"/>
    </row>
    <row r="1259" spans="8:13" x14ac:dyDescent="0.25">
      <c r="H1259" t="s">
        <v>1517</v>
      </c>
      <c r="I1259" t="s">
        <v>246</v>
      </c>
      <c r="J1259" t="s">
        <v>688</v>
      </c>
      <c r="K1259" t="s">
        <v>160</v>
      </c>
      <c r="M1259" s="1"/>
    </row>
    <row r="1260" spans="8:13" x14ac:dyDescent="0.25">
      <c r="H1260" t="s">
        <v>1518</v>
      </c>
      <c r="I1260" t="s">
        <v>31</v>
      </c>
      <c r="J1260" t="s">
        <v>688</v>
      </c>
      <c r="K1260" t="s">
        <v>32</v>
      </c>
      <c r="M1260" s="1"/>
    </row>
    <row r="1261" spans="8:13" x14ac:dyDescent="0.25">
      <c r="H1261" t="s">
        <v>1519</v>
      </c>
      <c r="I1261" t="s">
        <v>31</v>
      </c>
      <c r="J1261" t="s">
        <v>688</v>
      </c>
      <c r="K1261" t="s">
        <v>32</v>
      </c>
      <c r="M1261" s="1"/>
    </row>
    <row r="1262" spans="8:13" x14ac:dyDescent="0.25">
      <c r="H1262" t="s">
        <v>1520</v>
      </c>
      <c r="I1262" t="s">
        <v>31</v>
      </c>
      <c r="J1262" t="s">
        <v>688</v>
      </c>
      <c r="K1262" t="s">
        <v>32</v>
      </c>
      <c r="M1262" s="1"/>
    </row>
    <row r="1263" spans="8:13" x14ac:dyDescent="0.25">
      <c r="H1263" t="s">
        <v>1521</v>
      </c>
      <c r="I1263" t="s">
        <v>159</v>
      </c>
      <c r="J1263" t="s">
        <v>688</v>
      </c>
      <c r="K1263" t="s">
        <v>160</v>
      </c>
      <c r="M1263" s="1"/>
    </row>
    <row r="1264" spans="8:13" x14ac:dyDescent="0.25">
      <c r="H1264" t="s">
        <v>1522</v>
      </c>
      <c r="I1264" t="s">
        <v>159</v>
      </c>
      <c r="J1264" t="s">
        <v>688</v>
      </c>
      <c r="K1264" t="s">
        <v>160</v>
      </c>
      <c r="M1264" s="1"/>
    </row>
    <row r="1265" spans="8:13" x14ac:dyDescent="0.25">
      <c r="H1265" t="s">
        <v>1523</v>
      </c>
      <c r="I1265" t="s">
        <v>1366</v>
      </c>
      <c r="J1265" t="s">
        <v>1366</v>
      </c>
      <c r="K1265" t="s">
        <v>1366</v>
      </c>
      <c r="M1265" s="1"/>
    </row>
    <row r="1266" spans="8:13" x14ac:dyDescent="0.25">
      <c r="H1266" t="s">
        <v>1524</v>
      </c>
      <c r="I1266" t="s">
        <v>184</v>
      </c>
      <c r="J1266" t="s">
        <v>13</v>
      </c>
      <c r="K1266" t="s">
        <v>100</v>
      </c>
      <c r="M1266" s="1"/>
    </row>
    <row r="1267" spans="8:13" x14ac:dyDescent="0.25">
      <c r="H1267" t="s">
        <v>1525</v>
      </c>
      <c r="I1267" t="s">
        <v>1366</v>
      </c>
      <c r="J1267" t="s">
        <v>1366</v>
      </c>
      <c r="K1267" t="s">
        <v>1366</v>
      </c>
      <c r="M1267" s="1"/>
    </row>
    <row r="1268" spans="8:13" x14ac:dyDescent="0.25">
      <c r="H1268" t="s">
        <v>1526</v>
      </c>
      <c r="I1268" t="s">
        <v>1366</v>
      </c>
      <c r="J1268" t="s">
        <v>1366</v>
      </c>
      <c r="K1268" t="s">
        <v>1366</v>
      </c>
      <c r="M1268" s="1"/>
    </row>
    <row r="1269" spans="8:13" x14ac:dyDescent="0.25">
      <c r="H1269" t="s">
        <v>1527</v>
      </c>
      <c r="I1269" t="s">
        <v>1366</v>
      </c>
      <c r="J1269" t="s">
        <v>1366</v>
      </c>
      <c r="K1269" t="s">
        <v>1366</v>
      </c>
      <c r="M1269" s="1"/>
    </row>
    <row r="1270" spans="8:13" x14ac:dyDescent="0.25">
      <c r="H1270" t="s">
        <v>1210</v>
      </c>
      <c r="I1270" t="s">
        <v>159</v>
      </c>
      <c r="J1270" t="s">
        <v>18</v>
      </c>
      <c r="K1270" t="s">
        <v>160</v>
      </c>
      <c r="M1270" s="1"/>
    </row>
    <row r="1271" spans="8:13" x14ac:dyDescent="0.25">
      <c r="H1271" t="s">
        <v>1528</v>
      </c>
      <c r="I1271" t="s">
        <v>1366</v>
      </c>
      <c r="J1271" t="s">
        <v>1366</v>
      </c>
      <c r="K1271" t="s">
        <v>1366</v>
      </c>
      <c r="M1271" s="1"/>
    </row>
    <row r="1272" spans="8:13" x14ac:dyDescent="0.25">
      <c r="H1272" t="s">
        <v>1529</v>
      </c>
      <c r="I1272" t="s">
        <v>1366</v>
      </c>
      <c r="J1272" t="s">
        <v>1366</v>
      </c>
      <c r="K1272" t="s">
        <v>1366</v>
      </c>
      <c r="M1272" s="1"/>
    </row>
    <row r="1273" spans="8:13" x14ac:dyDescent="0.25">
      <c r="H1273" t="s">
        <v>1530</v>
      </c>
      <c r="I1273" t="s">
        <v>1366</v>
      </c>
      <c r="J1273" t="s">
        <v>1366</v>
      </c>
      <c r="K1273" t="s">
        <v>1366</v>
      </c>
      <c r="M1273" s="1"/>
    </row>
    <row r="1274" spans="8:13" x14ac:dyDescent="0.25">
      <c r="H1274" t="s">
        <v>1531</v>
      </c>
      <c r="I1274" t="s">
        <v>1366</v>
      </c>
      <c r="J1274" t="s">
        <v>1366</v>
      </c>
      <c r="K1274" t="s">
        <v>1366</v>
      </c>
      <c r="M1274" s="1"/>
    </row>
    <row r="1275" spans="8:13" x14ac:dyDescent="0.25">
      <c r="H1275" t="s">
        <v>1532</v>
      </c>
      <c r="I1275" t="s">
        <v>39</v>
      </c>
      <c r="J1275" t="s">
        <v>13</v>
      </c>
      <c r="K1275" t="s">
        <v>32</v>
      </c>
      <c r="M1275" s="1"/>
    </row>
    <row r="1276" spans="8:13" x14ac:dyDescent="0.25">
      <c r="H1276" t="s">
        <v>1532</v>
      </c>
      <c r="I1276" t="s">
        <v>39</v>
      </c>
      <c r="J1276" t="s">
        <v>13</v>
      </c>
      <c r="K1276" t="s">
        <v>32</v>
      </c>
      <c r="M1276" s="1"/>
    </row>
    <row r="1277" spans="8:13" x14ac:dyDescent="0.25">
      <c r="H1277" t="s">
        <v>1533</v>
      </c>
      <c r="I1277" t="s">
        <v>305</v>
      </c>
      <c r="J1277" t="s">
        <v>13</v>
      </c>
      <c r="K1277" t="s">
        <v>98</v>
      </c>
      <c r="M1277" s="1"/>
    </row>
    <row r="1278" spans="8:13" x14ac:dyDescent="0.25">
      <c r="H1278" t="s">
        <v>1534</v>
      </c>
      <c r="I1278" t="s">
        <v>687</v>
      </c>
      <c r="J1278" t="s">
        <v>688</v>
      </c>
      <c r="K1278" t="s">
        <v>100</v>
      </c>
      <c r="M1278" s="1"/>
    </row>
    <row r="1279" spans="8:13" x14ac:dyDescent="0.25">
      <c r="H1279" t="s">
        <v>1535</v>
      </c>
      <c r="I1279" t="s">
        <v>687</v>
      </c>
      <c r="J1279" t="s">
        <v>688</v>
      </c>
      <c r="K1279" t="s">
        <v>100</v>
      </c>
      <c r="M1279" s="1"/>
    </row>
    <row r="1280" spans="8:13" x14ac:dyDescent="0.25">
      <c r="H1280" t="s">
        <v>1536</v>
      </c>
      <c r="I1280" t="s">
        <v>381</v>
      </c>
      <c r="J1280" t="s">
        <v>381</v>
      </c>
      <c r="K1280" t="s">
        <v>381</v>
      </c>
      <c r="M1280" s="1"/>
    </row>
    <row r="1281" spans="8:13" x14ac:dyDescent="0.25">
      <c r="H1281" t="s">
        <v>1537</v>
      </c>
      <c r="I1281" t="s">
        <v>1093</v>
      </c>
      <c r="J1281" t="s">
        <v>929</v>
      </c>
      <c r="K1281" t="s">
        <v>1093</v>
      </c>
      <c r="M1281" s="1"/>
    </row>
    <row r="1282" spans="8:13" x14ac:dyDescent="0.25">
      <c r="H1282" t="s">
        <v>1538</v>
      </c>
      <c r="I1282" t="s">
        <v>1093</v>
      </c>
      <c r="J1282" t="s">
        <v>929</v>
      </c>
      <c r="K1282" t="s">
        <v>1093</v>
      </c>
      <c r="M1282" s="1"/>
    </row>
    <row r="1283" spans="8:13" x14ac:dyDescent="0.25">
      <c r="H1283" t="s">
        <v>1539</v>
      </c>
      <c r="I1283" t="s">
        <v>184</v>
      </c>
      <c r="J1283" t="s">
        <v>13</v>
      </c>
      <c r="K1283" t="s">
        <v>100</v>
      </c>
      <c r="M1283" s="1"/>
    </row>
    <row r="1284" spans="8:13" x14ac:dyDescent="0.25">
      <c r="H1284" t="s">
        <v>1540</v>
      </c>
      <c r="I1284" t="s">
        <v>109</v>
      </c>
      <c r="J1284" t="s">
        <v>13</v>
      </c>
      <c r="K1284" t="s">
        <v>100</v>
      </c>
      <c r="M1284" s="1"/>
    </row>
    <row r="1285" spans="8:13" x14ac:dyDescent="0.25">
      <c r="H1285" t="s">
        <v>1541</v>
      </c>
      <c r="I1285" t="s">
        <v>39</v>
      </c>
      <c r="J1285" t="s">
        <v>13</v>
      </c>
      <c r="K1285" t="s">
        <v>32</v>
      </c>
      <c r="M1285" s="1"/>
    </row>
    <row r="1286" spans="8:13" x14ac:dyDescent="0.25">
      <c r="H1286" t="s">
        <v>1533</v>
      </c>
      <c r="I1286" t="s">
        <v>305</v>
      </c>
      <c r="J1286" t="s">
        <v>13</v>
      </c>
      <c r="K1286" t="s">
        <v>98</v>
      </c>
      <c r="M1286" s="1"/>
    </row>
    <row r="1287" spans="8:13" x14ac:dyDescent="0.25">
      <c r="H1287" t="s">
        <v>1534</v>
      </c>
      <c r="I1287" t="s">
        <v>687</v>
      </c>
      <c r="J1287" t="s">
        <v>688</v>
      </c>
      <c r="K1287" t="s">
        <v>100</v>
      </c>
      <c r="M1287" s="1"/>
    </row>
    <row r="1288" spans="8:13" x14ac:dyDescent="0.25">
      <c r="H1288" t="s">
        <v>1535</v>
      </c>
      <c r="I1288" t="s">
        <v>687</v>
      </c>
      <c r="J1288" t="s">
        <v>688</v>
      </c>
      <c r="K1288" t="s">
        <v>100</v>
      </c>
      <c r="M1288" s="1"/>
    </row>
    <row r="1289" spans="8:13" x14ac:dyDescent="0.25">
      <c r="H1289" t="s">
        <v>1536</v>
      </c>
      <c r="I1289" t="s">
        <v>381</v>
      </c>
      <c r="J1289" t="s">
        <v>381</v>
      </c>
      <c r="K1289" t="s">
        <v>381</v>
      </c>
      <c r="M1289" s="1"/>
    </row>
    <row r="1290" spans="8:13" x14ac:dyDescent="0.25">
      <c r="H1290" t="s">
        <v>1537</v>
      </c>
      <c r="I1290" t="s">
        <v>1093</v>
      </c>
      <c r="J1290" t="s">
        <v>929</v>
      </c>
      <c r="K1290" t="s">
        <v>1093</v>
      </c>
      <c r="M1290" s="1"/>
    </row>
    <row r="1291" spans="8:13" x14ac:dyDescent="0.25">
      <c r="H1291" t="s">
        <v>1538</v>
      </c>
      <c r="I1291" t="s">
        <v>1093</v>
      </c>
      <c r="J1291" t="s">
        <v>929</v>
      </c>
      <c r="K1291" t="s">
        <v>1093</v>
      </c>
      <c r="M1291" s="1"/>
    </row>
    <row r="1292" spans="8:13" x14ac:dyDescent="0.25">
      <c r="H1292" t="s">
        <v>1539</v>
      </c>
      <c r="I1292" t="s">
        <v>184</v>
      </c>
      <c r="J1292" t="s">
        <v>13</v>
      </c>
      <c r="K1292" t="s">
        <v>100</v>
      </c>
      <c r="M1292" s="1"/>
    </row>
    <row r="1293" spans="8:13" x14ac:dyDescent="0.25">
      <c r="H1293" t="s">
        <v>1540</v>
      </c>
      <c r="I1293" t="s">
        <v>109</v>
      </c>
      <c r="J1293" t="s">
        <v>13</v>
      </c>
      <c r="K1293" t="s">
        <v>100</v>
      </c>
      <c r="M1293" s="1"/>
    </row>
    <row r="1294" spans="8:13" x14ac:dyDescent="0.25">
      <c r="H1294" t="s">
        <v>1541</v>
      </c>
      <c r="I1294" t="s">
        <v>39</v>
      </c>
      <c r="J1294" t="s">
        <v>13</v>
      </c>
      <c r="K1294" t="s">
        <v>32</v>
      </c>
      <c r="M1294" s="1"/>
    </row>
    <row r="1295" spans="8:13" x14ac:dyDescent="0.25">
      <c r="H1295" t="s">
        <v>1542</v>
      </c>
      <c r="I1295" t="s">
        <v>1366</v>
      </c>
      <c r="J1295" t="s">
        <v>1366</v>
      </c>
      <c r="K1295" t="s">
        <v>1366</v>
      </c>
      <c r="M1295" s="1"/>
    </row>
    <row r="1296" spans="8:13" x14ac:dyDescent="0.25">
      <c r="H1296" t="s">
        <v>1543</v>
      </c>
      <c r="I1296" t="s">
        <v>184</v>
      </c>
      <c r="J1296" t="s">
        <v>13</v>
      </c>
      <c r="K1296" t="s">
        <v>100</v>
      </c>
      <c r="M1296" s="1"/>
    </row>
    <row r="1297" spans="8:13" x14ac:dyDescent="0.25">
      <c r="H1297" t="s">
        <v>1544</v>
      </c>
      <c r="I1297" t="s">
        <v>184</v>
      </c>
      <c r="J1297" t="s">
        <v>13</v>
      </c>
      <c r="K1297" t="s">
        <v>100</v>
      </c>
      <c r="M1297" s="1"/>
    </row>
    <row r="1298" spans="8:13" x14ac:dyDescent="0.25">
      <c r="H1298" t="s">
        <v>1545</v>
      </c>
      <c r="I1298" t="s">
        <v>184</v>
      </c>
      <c r="J1298" t="s">
        <v>13</v>
      </c>
      <c r="K1298" t="s">
        <v>100</v>
      </c>
      <c r="M1298" s="1"/>
    </row>
    <row r="1299" spans="8:13" x14ac:dyDescent="0.25">
      <c r="H1299" t="s">
        <v>1546</v>
      </c>
      <c r="I1299" t="s">
        <v>44</v>
      </c>
      <c r="J1299" t="s">
        <v>13</v>
      </c>
      <c r="K1299" t="s">
        <v>32</v>
      </c>
      <c r="M1299" s="1"/>
    </row>
    <row r="1300" spans="8:13" x14ac:dyDescent="0.25">
      <c r="H1300" t="s">
        <v>1547</v>
      </c>
      <c r="I1300" t="s">
        <v>44</v>
      </c>
      <c r="J1300" t="s">
        <v>13</v>
      </c>
      <c r="K1300" t="s">
        <v>32</v>
      </c>
      <c r="M1300" s="1"/>
    </row>
    <row r="1301" spans="8:13" x14ac:dyDescent="0.25">
      <c r="H1301" t="s">
        <v>1548</v>
      </c>
      <c r="I1301" t="s">
        <v>1366</v>
      </c>
      <c r="J1301" t="s">
        <v>1366</v>
      </c>
      <c r="K1301" t="s">
        <v>1366</v>
      </c>
      <c r="M1301" s="1"/>
    </row>
    <row r="1302" spans="8:13" x14ac:dyDescent="0.25">
      <c r="H1302" t="s">
        <v>1549</v>
      </c>
      <c r="I1302" t="s">
        <v>1366</v>
      </c>
      <c r="J1302" t="s">
        <v>1366</v>
      </c>
      <c r="K1302" t="s">
        <v>1366</v>
      </c>
      <c r="M1302" s="1"/>
    </row>
    <row r="1303" spans="8:13" x14ac:dyDescent="0.25">
      <c r="H1303" t="s">
        <v>1550</v>
      </c>
      <c r="I1303" t="s">
        <v>234</v>
      </c>
      <c r="J1303" t="s">
        <v>13</v>
      </c>
      <c r="K1303" t="s">
        <v>98</v>
      </c>
      <c r="M1303" s="1"/>
    </row>
    <row r="1304" spans="8:13" x14ac:dyDescent="0.25">
      <c r="H1304" t="s">
        <v>1531</v>
      </c>
      <c r="I1304" t="s">
        <v>1366</v>
      </c>
      <c r="J1304" t="s">
        <v>1366</v>
      </c>
      <c r="K1304" t="s">
        <v>1366</v>
      </c>
      <c r="M1304" s="1"/>
    </row>
    <row r="1305" spans="8:13" x14ac:dyDescent="0.25">
      <c r="H1305" t="s">
        <v>1551</v>
      </c>
      <c r="I1305" t="s">
        <v>1366</v>
      </c>
      <c r="J1305" t="s">
        <v>1366</v>
      </c>
      <c r="K1305" t="s">
        <v>1366</v>
      </c>
      <c r="M1305" s="1"/>
    </row>
    <row r="1306" spans="8:13" x14ac:dyDescent="0.25">
      <c r="H1306" t="s">
        <v>1499</v>
      </c>
      <c r="I1306" t="s">
        <v>1366</v>
      </c>
      <c r="J1306" t="s">
        <v>1366</v>
      </c>
      <c r="K1306" t="s">
        <v>1366</v>
      </c>
      <c r="M1306" s="1"/>
    </row>
    <row r="1307" spans="8:13" x14ac:dyDescent="0.25">
      <c r="H1307" t="s">
        <v>1501</v>
      </c>
      <c r="I1307" t="s">
        <v>1366</v>
      </c>
      <c r="J1307" t="s">
        <v>1366</v>
      </c>
      <c r="K1307" t="s">
        <v>1366</v>
      </c>
      <c r="M1307" s="1"/>
    </row>
    <row r="1308" spans="8:13" x14ac:dyDescent="0.25">
      <c r="H1308" t="s">
        <v>1502</v>
      </c>
      <c r="I1308" t="s">
        <v>1366</v>
      </c>
      <c r="J1308" t="s">
        <v>1366</v>
      </c>
      <c r="K1308" t="s">
        <v>1366</v>
      </c>
      <c r="M1308" s="1"/>
    </row>
    <row r="1309" spans="8:13" x14ac:dyDescent="0.25">
      <c r="H1309" t="s">
        <v>1503</v>
      </c>
      <c r="I1309" t="s">
        <v>1366</v>
      </c>
      <c r="J1309" t="s">
        <v>1366</v>
      </c>
      <c r="K1309" t="s">
        <v>1366</v>
      </c>
      <c r="M1309" s="1"/>
    </row>
    <row r="1310" spans="8:13" x14ac:dyDescent="0.25">
      <c r="H1310" t="s">
        <v>1504</v>
      </c>
      <c r="I1310" t="s">
        <v>1366</v>
      </c>
      <c r="J1310" t="s">
        <v>1366</v>
      </c>
      <c r="K1310" t="s">
        <v>1366</v>
      </c>
      <c r="M1310" s="1"/>
    </row>
    <row r="1311" spans="8:13" x14ac:dyDescent="0.25">
      <c r="H1311" t="s">
        <v>1552</v>
      </c>
      <c r="I1311" t="s">
        <v>1366</v>
      </c>
      <c r="J1311" t="s">
        <v>1366</v>
      </c>
      <c r="K1311" t="s">
        <v>1366</v>
      </c>
      <c r="M1311" s="1"/>
    </row>
    <row r="1312" spans="8:13" x14ac:dyDescent="0.25">
      <c r="H1312" t="s">
        <v>1553</v>
      </c>
      <c r="I1312" t="s">
        <v>1366</v>
      </c>
      <c r="J1312" t="s">
        <v>1366</v>
      </c>
      <c r="K1312" t="s">
        <v>1366</v>
      </c>
      <c r="M1312" s="1"/>
    </row>
    <row r="1313" spans="8:14" x14ac:dyDescent="0.25">
      <c r="H1313" t="s">
        <v>1506</v>
      </c>
      <c r="I1313" t="s">
        <v>1366</v>
      </c>
      <c r="J1313" t="s">
        <v>1366</v>
      </c>
      <c r="K1313" t="s">
        <v>1366</v>
      </c>
      <c r="M1313" s="1"/>
    </row>
    <row r="1314" spans="8:14" x14ac:dyDescent="0.25">
      <c r="H1314" t="s">
        <v>1554</v>
      </c>
      <c r="I1314" t="s">
        <v>1366</v>
      </c>
      <c r="J1314" t="s">
        <v>1366</v>
      </c>
      <c r="K1314" t="s">
        <v>1366</v>
      </c>
      <c r="M1314" s="1"/>
    </row>
    <row r="1315" spans="8:14" x14ac:dyDescent="0.25">
      <c r="H1315" t="s">
        <v>1555</v>
      </c>
      <c r="I1315" t="s">
        <v>109</v>
      </c>
      <c r="J1315" t="s">
        <v>13</v>
      </c>
      <c r="K1315" t="s">
        <v>100</v>
      </c>
      <c r="M1315" s="1"/>
    </row>
    <row r="1316" spans="8:14" x14ac:dyDescent="0.25">
      <c r="H1316" t="s">
        <v>1556</v>
      </c>
      <c r="I1316" t="s">
        <v>109</v>
      </c>
      <c r="J1316" t="s">
        <v>13</v>
      </c>
      <c r="K1316" t="s">
        <v>100</v>
      </c>
      <c r="M1316" s="1"/>
    </row>
    <row r="1317" spans="8:14" x14ac:dyDescent="0.25">
      <c r="H1317" t="s">
        <v>1555</v>
      </c>
      <c r="I1317" t="s">
        <v>109</v>
      </c>
      <c r="J1317" t="s">
        <v>13</v>
      </c>
      <c r="K1317" t="s">
        <v>100</v>
      </c>
      <c r="M1317" s="1"/>
    </row>
    <row r="1318" spans="8:14" x14ac:dyDescent="0.25">
      <c r="H1318" t="s">
        <v>1556</v>
      </c>
      <c r="I1318" t="s">
        <v>109</v>
      </c>
      <c r="J1318" t="s">
        <v>13</v>
      </c>
      <c r="K1318" t="s">
        <v>100</v>
      </c>
      <c r="M1318" s="1"/>
    </row>
    <row r="1319" spans="8:14" x14ac:dyDescent="0.25">
      <c r="H1319" t="s">
        <v>1557</v>
      </c>
      <c r="I1319" t="s">
        <v>498</v>
      </c>
      <c r="J1319" t="s">
        <v>72</v>
      </c>
      <c r="K1319" t="s">
        <v>14</v>
      </c>
      <c r="L1319" t="s">
        <v>1316</v>
      </c>
      <c r="M1319" s="1"/>
      <c r="N1319" t="s">
        <v>1316</v>
      </c>
    </row>
    <row r="1320" spans="8:14" x14ac:dyDescent="0.25">
      <c r="H1320" t="s">
        <v>1558</v>
      </c>
      <c r="I1320" t="s">
        <v>1366</v>
      </c>
      <c r="J1320" t="s">
        <v>1366</v>
      </c>
      <c r="K1320" t="s">
        <v>1366</v>
      </c>
      <c r="M1320" s="1"/>
    </row>
    <row r="1321" spans="8:14" x14ac:dyDescent="0.25">
      <c r="H1321" t="s">
        <v>1559</v>
      </c>
      <c r="I1321" t="s">
        <v>1366</v>
      </c>
      <c r="J1321" t="s">
        <v>1366</v>
      </c>
      <c r="K1321" t="s">
        <v>1366</v>
      </c>
      <c r="M1321" s="1"/>
    </row>
    <row r="1322" spans="8:14" x14ac:dyDescent="0.25">
      <c r="H1322" t="s">
        <v>1560</v>
      </c>
      <c r="I1322" t="s">
        <v>246</v>
      </c>
      <c r="J1322" t="s">
        <v>13</v>
      </c>
      <c r="K1322" t="s">
        <v>160</v>
      </c>
      <c r="M1322" s="1"/>
    </row>
    <row r="1323" spans="8:14" x14ac:dyDescent="0.25">
      <c r="H1323" t="s">
        <v>1561</v>
      </c>
      <c r="I1323" t="s">
        <v>184</v>
      </c>
      <c r="J1323" t="s">
        <v>13</v>
      </c>
      <c r="K1323" t="s">
        <v>100</v>
      </c>
      <c r="M1323" s="1"/>
    </row>
    <row r="1324" spans="8:14" x14ac:dyDescent="0.25">
      <c r="H1324" t="s">
        <v>1562</v>
      </c>
      <c r="I1324" t="s">
        <v>184</v>
      </c>
      <c r="J1324" t="s">
        <v>13</v>
      </c>
      <c r="K1324" t="s">
        <v>100</v>
      </c>
      <c r="M1324" s="1"/>
    </row>
    <row r="1325" spans="8:14" x14ac:dyDescent="0.25">
      <c r="H1325" t="s">
        <v>1563</v>
      </c>
      <c r="I1325" t="s">
        <v>246</v>
      </c>
      <c r="J1325" t="s">
        <v>1564</v>
      </c>
      <c r="K1325" t="s">
        <v>160</v>
      </c>
      <c r="M1325" s="1"/>
    </row>
    <row r="1326" spans="8:14" x14ac:dyDescent="0.25">
      <c r="H1326" t="s">
        <v>1565</v>
      </c>
      <c r="I1326" t="s">
        <v>109</v>
      </c>
      <c r="J1326" t="s">
        <v>13</v>
      </c>
      <c r="K1326" t="s">
        <v>100</v>
      </c>
      <c r="M1326" s="1"/>
    </row>
    <row r="1327" spans="8:14" x14ac:dyDescent="0.25">
      <c r="H1327" t="s">
        <v>1566</v>
      </c>
      <c r="I1327" t="s">
        <v>109</v>
      </c>
      <c r="J1327" t="s">
        <v>13</v>
      </c>
      <c r="K1327" t="s">
        <v>100</v>
      </c>
      <c r="M1327" s="1"/>
    </row>
    <row r="1328" spans="8:14" x14ac:dyDescent="0.25">
      <c r="H1328" t="s">
        <v>1567</v>
      </c>
      <c r="I1328" t="s">
        <v>159</v>
      </c>
      <c r="J1328" t="s">
        <v>688</v>
      </c>
      <c r="K1328" t="s">
        <v>160</v>
      </c>
      <c r="M1328" s="1"/>
    </row>
    <row r="1329" spans="8:13" x14ac:dyDescent="0.25">
      <c r="H1329" t="s">
        <v>1567</v>
      </c>
      <c r="I1329" t="s">
        <v>159</v>
      </c>
      <c r="J1329" t="s">
        <v>688</v>
      </c>
      <c r="K1329" t="s">
        <v>160</v>
      </c>
      <c r="M1329" s="1"/>
    </row>
    <row r="1330" spans="8:13" x14ac:dyDescent="0.25">
      <c r="H1330" t="s">
        <v>1568</v>
      </c>
      <c r="I1330" t="s">
        <v>583</v>
      </c>
      <c r="J1330" t="s">
        <v>1040</v>
      </c>
      <c r="K1330" t="s">
        <v>14</v>
      </c>
      <c r="M1330" s="1"/>
    </row>
    <row r="1331" spans="8:13" x14ac:dyDescent="0.25">
      <c r="H1331" t="s">
        <v>1569</v>
      </c>
      <c r="I1331" t="s">
        <v>583</v>
      </c>
      <c r="J1331" t="s">
        <v>1040</v>
      </c>
      <c r="K1331" t="s">
        <v>14</v>
      </c>
      <c r="M1331" s="1"/>
    </row>
    <row r="1332" spans="8:13" x14ac:dyDescent="0.25">
      <c r="H1332" t="s">
        <v>1524</v>
      </c>
      <c r="I1332" t="s">
        <v>184</v>
      </c>
      <c r="J1332" t="s">
        <v>13</v>
      </c>
      <c r="K1332" t="s">
        <v>100</v>
      </c>
      <c r="L1332" t="s">
        <v>1366</v>
      </c>
      <c r="M1332" s="1"/>
    </row>
    <row r="1333" spans="8:13" x14ac:dyDescent="0.25">
      <c r="H1333" t="s">
        <v>1570</v>
      </c>
      <c r="I1333" t="s">
        <v>246</v>
      </c>
      <c r="J1333" t="s">
        <v>1564</v>
      </c>
      <c r="K1333" t="s">
        <v>160</v>
      </c>
      <c r="L1333" t="s">
        <v>1366</v>
      </c>
      <c r="M1333" s="1"/>
    </row>
    <row r="1334" spans="8:13" x14ac:dyDescent="0.25">
      <c r="H1334" t="s">
        <v>920</v>
      </c>
      <c r="I1334" t="s">
        <v>920</v>
      </c>
      <c r="J1334" t="s">
        <v>1451</v>
      </c>
      <c r="K1334" t="s">
        <v>920</v>
      </c>
      <c r="M1334" s="1"/>
    </row>
    <row r="1335" spans="8:13" x14ac:dyDescent="0.25">
      <c r="H1335" t="s">
        <v>1571</v>
      </c>
      <c r="I1335" t="s">
        <v>305</v>
      </c>
      <c r="J1335" t="s">
        <v>13</v>
      </c>
      <c r="K1335" t="s">
        <v>98</v>
      </c>
      <c r="M1335" s="1"/>
    </row>
    <row r="1336" spans="8:13" x14ac:dyDescent="0.25">
      <c r="H1336" t="s">
        <v>1572</v>
      </c>
      <c r="I1336" t="s">
        <v>305</v>
      </c>
      <c r="J1336" t="s">
        <v>13</v>
      </c>
      <c r="K1336" t="s">
        <v>98</v>
      </c>
      <c r="M1336" s="1"/>
    </row>
    <row r="1337" spans="8:13" x14ac:dyDescent="0.25">
      <c r="H1337" t="s">
        <v>1573</v>
      </c>
      <c r="I1337" t="s">
        <v>315</v>
      </c>
      <c r="J1337" t="s">
        <v>13</v>
      </c>
      <c r="K1337" t="s">
        <v>98</v>
      </c>
      <c r="M1337" s="1"/>
    </row>
    <row r="1338" spans="8:13" x14ac:dyDescent="0.25">
      <c r="H1338" t="s">
        <v>1574</v>
      </c>
      <c r="I1338" t="s">
        <v>100</v>
      </c>
      <c r="J1338" t="s">
        <v>688</v>
      </c>
      <c r="K1338" t="s">
        <v>100</v>
      </c>
      <c r="M1338" s="1"/>
    </row>
    <row r="1339" spans="8:13" x14ac:dyDescent="0.25">
      <c r="H1339" t="s">
        <v>1575</v>
      </c>
      <c r="I1339" t="s">
        <v>751</v>
      </c>
      <c r="J1339" t="s">
        <v>688</v>
      </c>
      <c r="K1339" t="s">
        <v>14</v>
      </c>
      <c r="M1339" s="1"/>
    </row>
    <row r="1340" spans="8:13" x14ac:dyDescent="0.25">
      <c r="H1340" t="s">
        <v>1576</v>
      </c>
      <c r="I1340" t="s">
        <v>751</v>
      </c>
      <c r="J1340" t="s">
        <v>688</v>
      </c>
      <c r="K1340" t="s">
        <v>14</v>
      </c>
      <c r="M1340" s="1"/>
    </row>
    <row r="1341" spans="8:13" x14ac:dyDescent="0.25">
      <c r="H1341" t="s">
        <v>1577</v>
      </c>
      <c r="I1341" t="s">
        <v>100</v>
      </c>
      <c r="J1341" t="s">
        <v>688</v>
      </c>
      <c r="K1341" t="s">
        <v>100</v>
      </c>
      <c r="M1341" s="1"/>
    </row>
    <row r="1342" spans="8:13" x14ac:dyDescent="0.25">
      <c r="H1342" t="s">
        <v>1578</v>
      </c>
      <c r="I1342" t="s">
        <v>234</v>
      </c>
      <c r="J1342" t="s">
        <v>688</v>
      </c>
      <c r="K1342" t="s">
        <v>98</v>
      </c>
      <c r="M1342" s="1"/>
    </row>
    <row r="1343" spans="8:13" x14ac:dyDescent="0.25">
      <c r="H1343" t="s">
        <v>1579</v>
      </c>
      <c r="I1343" t="s">
        <v>246</v>
      </c>
      <c r="J1343" t="s">
        <v>18</v>
      </c>
      <c r="K1343" t="s">
        <v>160</v>
      </c>
      <c r="M1343" s="1"/>
    </row>
    <row r="1344" spans="8:13" x14ac:dyDescent="0.25">
      <c r="H1344" t="s">
        <v>1580</v>
      </c>
      <c r="I1344" t="s">
        <v>246</v>
      </c>
      <c r="J1344" t="s">
        <v>18</v>
      </c>
      <c r="K1344" t="s">
        <v>160</v>
      </c>
      <c r="M1344" s="1"/>
    </row>
    <row r="1345" spans="8:13" x14ac:dyDescent="0.25">
      <c r="H1345" t="s">
        <v>1581</v>
      </c>
      <c r="I1345" t="s">
        <v>246</v>
      </c>
      <c r="J1345" t="s">
        <v>18</v>
      </c>
      <c r="K1345" t="s">
        <v>160</v>
      </c>
      <c r="M1345" s="1"/>
    </row>
    <row r="1346" spans="8:13" x14ac:dyDescent="0.25">
      <c r="H1346" t="s">
        <v>1582</v>
      </c>
      <c r="I1346" t="s">
        <v>184</v>
      </c>
      <c r="J1346" t="s">
        <v>13</v>
      </c>
      <c r="K1346" t="s">
        <v>100</v>
      </c>
      <c r="M1346" s="1"/>
    </row>
    <row r="1347" spans="8:13" x14ac:dyDescent="0.25">
      <c r="H1347" t="s">
        <v>1583</v>
      </c>
      <c r="I1347" t="s">
        <v>184</v>
      </c>
      <c r="J1347" t="s">
        <v>13</v>
      </c>
      <c r="K1347" t="s">
        <v>100</v>
      </c>
      <c r="M1347" s="1"/>
    </row>
    <row r="1348" spans="8:13" x14ac:dyDescent="0.25">
      <c r="H1348" t="s">
        <v>1584</v>
      </c>
      <c r="I1348" t="s">
        <v>184</v>
      </c>
      <c r="J1348" t="s">
        <v>13</v>
      </c>
      <c r="K1348" t="s">
        <v>100</v>
      </c>
      <c r="M1348" s="1"/>
    </row>
    <row r="1349" spans="8:13" x14ac:dyDescent="0.25">
      <c r="H1349" t="s">
        <v>1585</v>
      </c>
      <c r="I1349" t="s">
        <v>184</v>
      </c>
      <c r="J1349" t="s">
        <v>13</v>
      </c>
      <c r="K1349" t="s">
        <v>100</v>
      </c>
      <c r="M1349" s="1"/>
    </row>
    <row r="1350" spans="8:13" x14ac:dyDescent="0.25">
      <c r="H1350" t="s">
        <v>1586</v>
      </c>
      <c r="I1350" t="s">
        <v>184</v>
      </c>
      <c r="J1350" t="s">
        <v>13</v>
      </c>
      <c r="K1350" t="s">
        <v>100</v>
      </c>
      <c r="M1350" s="1"/>
    </row>
    <row r="1351" spans="8:13" x14ac:dyDescent="0.25">
      <c r="H1351" t="s">
        <v>1587</v>
      </c>
      <c r="I1351" t="s">
        <v>184</v>
      </c>
      <c r="J1351" t="s">
        <v>13</v>
      </c>
      <c r="K1351" t="s">
        <v>100</v>
      </c>
      <c r="M1351" s="1"/>
    </row>
    <row r="1352" spans="8:13" x14ac:dyDescent="0.25">
      <c r="H1352" t="s">
        <v>1588</v>
      </c>
      <c r="I1352" t="s">
        <v>184</v>
      </c>
      <c r="J1352" t="s">
        <v>13</v>
      </c>
      <c r="K1352" t="s">
        <v>100</v>
      </c>
      <c r="M1352" s="1"/>
    </row>
    <row r="1353" spans="8:13" x14ac:dyDescent="0.25">
      <c r="H1353" t="s">
        <v>1589</v>
      </c>
      <c r="I1353" t="s">
        <v>184</v>
      </c>
      <c r="J1353" t="s">
        <v>13</v>
      </c>
      <c r="K1353" t="s">
        <v>100</v>
      </c>
      <c r="M1353" s="1"/>
    </row>
    <row r="1354" spans="8:13" x14ac:dyDescent="0.25">
      <c r="H1354" t="s">
        <v>1590</v>
      </c>
      <c r="I1354" t="s">
        <v>184</v>
      </c>
      <c r="J1354" t="s">
        <v>13</v>
      </c>
      <c r="K1354" t="s">
        <v>100</v>
      </c>
      <c r="M1354" s="1"/>
    </row>
    <row r="1355" spans="8:13" x14ac:dyDescent="0.25">
      <c r="H1355" t="s">
        <v>1591</v>
      </c>
      <c r="I1355" t="s">
        <v>184</v>
      </c>
      <c r="J1355" t="s">
        <v>13</v>
      </c>
      <c r="K1355" t="s">
        <v>100</v>
      </c>
      <c r="M1355" s="1"/>
    </row>
    <row r="1356" spans="8:13" x14ac:dyDescent="0.25">
      <c r="H1356" t="s">
        <v>1592</v>
      </c>
      <c r="I1356" t="s">
        <v>184</v>
      </c>
      <c r="J1356" t="s">
        <v>13</v>
      </c>
      <c r="K1356" t="s">
        <v>100</v>
      </c>
      <c r="M1356" s="1"/>
    </row>
    <row r="1357" spans="8:13" x14ac:dyDescent="0.25">
      <c r="H1357" t="s">
        <v>1593</v>
      </c>
      <c r="I1357" t="s">
        <v>184</v>
      </c>
      <c r="J1357" t="s">
        <v>13</v>
      </c>
      <c r="K1357" t="s">
        <v>100</v>
      </c>
      <c r="M1357" s="1"/>
    </row>
    <row r="1358" spans="8:13" x14ac:dyDescent="0.25">
      <c r="H1358" t="s">
        <v>1594</v>
      </c>
      <c r="I1358" t="s">
        <v>184</v>
      </c>
      <c r="J1358" t="s">
        <v>13</v>
      </c>
      <c r="K1358" t="s">
        <v>100</v>
      </c>
      <c r="M1358" s="1"/>
    </row>
    <row r="1359" spans="8:13" x14ac:dyDescent="0.25">
      <c r="H1359" t="s">
        <v>1595</v>
      </c>
      <c r="I1359" t="s">
        <v>184</v>
      </c>
      <c r="J1359" t="s">
        <v>13</v>
      </c>
      <c r="K1359" t="s">
        <v>100</v>
      </c>
      <c r="M1359" s="1"/>
    </row>
    <row r="1360" spans="8:13" x14ac:dyDescent="0.25">
      <c r="H1360" t="s">
        <v>1596</v>
      </c>
      <c r="I1360" t="s">
        <v>184</v>
      </c>
      <c r="J1360" t="s">
        <v>13</v>
      </c>
      <c r="K1360" t="s">
        <v>100</v>
      </c>
      <c r="M1360" s="1"/>
    </row>
    <row r="1361" spans="8:14" x14ac:dyDescent="0.25">
      <c r="H1361" t="s">
        <v>1597</v>
      </c>
      <c r="I1361" t="s">
        <v>184</v>
      </c>
      <c r="J1361" t="s">
        <v>13</v>
      </c>
      <c r="K1361" t="s">
        <v>100</v>
      </c>
      <c r="M1361" s="1"/>
    </row>
    <row r="1362" spans="8:14" x14ac:dyDescent="0.25">
      <c r="H1362" t="s">
        <v>1598</v>
      </c>
      <c r="I1362" t="s">
        <v>184</v>
      </c>
      <c r="J1362" t="s">
        <v>13</v>
      </c>
      <c r="K1362" t="s">
        <v>100</v>
      </c>
      <c r="M1362" s="1"/>
    </row>
    <row r="1363" spans="8:14" x14ac:dyDescent="0.25">
      <c r="H1363" t="s">
        <v>1599</v>
      </c>
      <c r="I1363" t="s">
        <v>1093</v>
      </c>
      <c r="J1363" t="s">
        <v>929</v>
      </c>
      <c r="K1363" t="s">
        <v>1093</v>
      </c>
      <c r="M1363" s="1"/>
    </row>
    <row r="1364" spans="8:14" x14ac:dyDescent="0.25">
      <c r="H1364" t="s">
        <v>1600</v>
      </c>
      <c r="I1364" t="s">
        <v>1093</v>
      </c>
      <c r="J1364" t="s">
        <v>929</v>
      </c>
      <c r="K1364" t="s">
        <v>1093</v>
      </c>
      <c r="M1364" s="1"/>
    </row>
    <row r="1365" spans="8:14" x14ac:dyDescent="0.25">
      <c r="H1365" t="s">
        <v>1601</v>
      </c>
      <c r="I1365" t="s">
        <v>1366</v>
      </c>
      <c r="J1365" t="s">
        <v>1366</v>
      </c>
      <c r="K1365" t="s">
        <v>1366</v>
      </c>
      <c r="M1365" s="1"/>
    </row>
    <row r="1366" spans="8:14" x14ac:dyDescent="0.25">
      <c r="H1366" t="s">
        <v>1602</v>
      </c>
      <c r="I1366" t="s">
        <v>1366</v>
      </c>
      <c r="J1366" t="s">
        <v>1366</v>
      </c>
      <c r="K1366" t="s">
        <v>1366</v>
      </c>
      <c r="M1366" s="1"/>
    </row>
    <row r="1367" spans="8:14" x14ac:dyDescent="0.25">
      <c r="H1367" t="s">
        <v>1603</v>
      </c>
      <c r="I1367" t="s">
        <v>1366</v>
      </c>
      <c r="J1367" t="s">
        <v>1366</v>
      </c>
      <c r="K1367" t="s">
        <v>1366</v>
      </c>
      <c r="M1367" s="1"/>
    </row>
    <row r="1368" spans="8:14" x14ac:dyDescent="0.25">
      <c r="H1368" t="s">
        <v>1604</v>
      </c>
      <c r="I1368" t="s">
        <v>1605</v>
      </c>
      <c r="J1368" t="s">
        <v>688</v>
      </c>
      <c r="K1368" t="s">
        <v>32</v>
      </c>
      <c r="M1368" s="1"/>
    </row>
    <row r="1369" spans="8:14" x14ac:dyDescent="0.25">
      <c r="H1369" t="s">
        <v>1606</v>
      </c>
      <c r="I1369" t="s">
        <v>234</v>
      </c>
      <c r="J1369" t="s">
        <v>688</v>
      </c>
      <c r="K1369" t="s">
        <v>98</v>
      </c>
      <c r="M1369" s="1"/>
    </row>
    <row r="1370" spans="8:14" x14ac:dyDescent="0.25">
      <c r="H1370" t="s">
        <v>1607</v>
      </c>
      <c r="I1370" t="s">
        <v>234</v>
      </c>
      <c r="J1370" t="s">
        <v>72</v>
      </c>
      <c r="K1370" t="s">
        <v>98</v>
      </c>
      <c r="L1370" t="s">
        <v>1608</v>
      </c>
      <c r="M1370" s="1"/>
      <c r="N1370" t="s">
        <v>1608</v>
      </c>
    </row>
    <row r="1371" spans="8:14" x14ac:dyDescent="0.25">
      <c r="H1371" t="s">
        <v>1609</v>
      </c>
      <c r="I1371" t="s">
        <v>234</v>
      </c>
      <c r="J1371" t="s">
        <v>72</v>
      </c>
      <c r="K1371" t="s">
        <v>98</v>
      </c>
      <c r="L1371" t="s">
        <v>1608</v>
      </c>
      <c r="M1371" s="1"/>
      <c r="N1371" t="s">
        <v>1608</v>
      </c>
    </row>
    <row r="1372" spans="8:14" x14ac:dyDescent="0.25">
      <c r="H1372" t="s">
        <v>1610</v>
      </c>
      <c r="I1372" t="s">
        <v>498</v>
      </c>
      <c r="J1372" t="s">
        <v>72</v>
      </c>
      <c r="K1372" t="s">
        <v>14</v>
      </c>
      <c r="L1372" t="s">
        <v>1611</v>
      </c>
      <c r="M1372" s="1"/>
      <c r="N1372" t="s">
        <v>1611</v>
      </c>
    </row>
    <row r="1373" spans="8:14" x14ac:dyDescent="0.25">
      <c r="H1373" t="s">
        <v>1612</v>
      </c>
      <c r="I1373" t="s">
        <v>498</v>
      </c>
      <c r="J1373" t="s">
        <v>72</v>
      </c>
      <c r="K1373" t="s">
        <v>14</v>
      </c>
      <c r="L1373" t="s">
        <v>1611</v>
      </c>
      <c r="M1373" s="1"/>
      <c r="N1373" t="s">
        <v>1611</v>
      </c>
    </row>
    <row r="1374" spans="8:14" x14ac:dyDescent="0.25">
      <c r="H1374" t="s">
        <v>1613</v>
      </c>
      <c r="I1374" t="s">
        <v>234</v>
      </c>
      <c r="J1374" t="s">
        <v>688</v>
      </c>
      <c r="K1374" t="s">
        <v>98</v>
      </c>
      <c r="M1374" s="1"/>
    </row>
    <row r="1375" spans="8:14" x14ac:dyDescent="0.25">
      <c r="H1375" t="s">
        <v>1614</v>
      </c>
      <c r="J1375" t="s">
        <v>1564</v>
      </c>
      <c r="M1375" s="1"/>
    </row>
    <row r="1376" spans="8:14" x14ac:dyDescent="0.25">
      <c r="H1376" t="s">
        <v>1615</v>
      </c>
      <c r="J1376" t="s">
        <v>1564</v>
      </c>
      <c r="M1376" s="1"/>
    </row>
    <row r="1377" spans="8:13" x14ac:dyDescent="0.25">
      <c r="H1377" t="s">
        <v>1616</v>
      </c>
      <c r="I1377" t="s">
        <v>184</v>
      </c>
      <c r="J1377" t="s">
        <v>13</v>
      </c>
      <c r="K1377" t="s">
        <v>100</v>
      </c>
      <c r="M1377" s="1"/>
    </row>
    <row r="1378" spans="8:13" x14ac:dyDescent="0.25">
      <c r="H1378" t="s">
        <v>1617</v>
      </c>
      <c r="I1378" t="s">
        <v>109</v>
      </c>
      <c r="J1378" t="s">
        <v>18</v>
      </c>
      <c r="K1378" t="s">
        <v>100</v>
      </c>
      <c r="M1378" s="1"/>
    </row>
    <row r="1379" spans="8:13" x14ac:dyDescent="0.25">
      <c r="H1379" t="s">
        <v>1618</v>
      </c>
      <c r="J1379" t="s">
        <v>1564</v>
      </c>
      <c r="M1379" s="1"/>
    </row>
    <row r="1380" spans="8:13" x14ac:dyDescent="0.25">
      <c r="H1380" t="s">
        <v>1619</v>
      </c>
      <c r="I1380" t="s">
        <v>498</v>
      </c>
      <c r="J1380" t="s">
        <v>13</v>
      </c>
      <c r="K1380" t="s">
        <v>14</v>
      </c>
      <c r="M1380" s="1"/>
    </row>
    <row r="1381" spans="8:13" x14ac:dyDescent="0.25">
      <c r="H1381" t="s">
        <v>1620</v>
      </c>
      <c r="I1381" t="s">
        <v>159</v>
      </c>
      <c r="J1381" t="s">
        <v>13</v>
      </c>
      <c r="K1381" t="s">
        <v>160</v>
      </c>
      <c r="M1381" s="1"/>
    </row>
    <row r="1382" spans="8:13" x14ac:dyDescent="0.25">
      <c r="H1382" t="s">
        <v>1621</v>
      </c>
      <c r="I1382" t="s">
        <v>184</v>
      </c>
      <c r="J1382" t="s">
        <v>13</v>
      </c>
      <c r="K1382" t="s">
        <v>100</v>
      </c>
      <c r="M1382" s="1"/>
    </row>
    <row r="1383" spans="8:13" x14ac:dyDescent="0.25">
      <c r="H1383" t="s">
        <v>1622</v>
      </c>
      <c r="I1383" t="s">
        <v>1254</v>
      </c>
      <c r="J1383" t="s">
        <v>688</v>
      </c>
      <c r="K1383" t="s">
        <v>14</v>
      </c>
      <c r="M1383" s="1"/>
    </row>
    <row r="1384" spans="8:13" x14ac:dyDescent="0.25">
      <c r="H1384" t="s">
        <v>1623</v>
      </c>
      <c r="I1384" t="s">
        <v>234</v>
      </c>
      <c r="J1384" t="s">
        <v>13</v>
      </c>
      <c r="K1384" t="s">
        <v>98</v>
      </c>
      <c r="M1384" s="1"/>
    </row>
    <row r="1385" spans="8:13" x14ac:dyDescent="0.25">
      <c r="H1385" t="s">
        <v>1624</v>
      </c>
      <c r="J1385" t="s">
        <v>1564</v>
      </c>
      <c r="M1385" s="1"/>
    </row>
    <row r="1386" spans="8:13" x14ac:dyDescent="0.25">
      <c r="H1386" t="s">
        <v>1625</v>
      </c>
      <c r="J1386" t="s">
        <v>1564</v>
      </c>
      <c r="M1386" s="1"/>
    </row>
    <row r="1387" spans="8:13" x14ac:dyDescent="0.25">
      <c r="H1387" t="s">
        <v>1626</v>
      </c>
      <c r="J1387" t="s">
        <v>1564</v>
      </c>
      <c r="M1387" s="1"/>
    </row>
    <row r="1388" spans="8:13" x14ac:dyDescent="0.25">
      <c r="H1388" t="s">
        <v>1627</v>
      </c>
      <c r="J1388" t="s">
        <v>1564</v>
      </c>
      <c r="M1388" s="1"/>
    </row>
    <row r="1389" spans="8:13" x14ac:dyDescent="0.25">
      <c r="H1389" t="s">
        <v>1628</v>
      </c>
      <c r="J1389" t="s">
        <v>1564</v>
      </c>
      <c r="M1389" s="1"/>
    </row>
    <row r="1390" spans="8:13" x14ac:dyDescent="0.25">
      <c r="H1390" t="s">
        <v>1629</v>
      </c>
      <c r="J1390" t="s">
        <v>1564</v>
      </c>
      <c r="M1390" s="1"/>
    </row>
    <row r="1391" spans="8:13" x14ac:dyDescent="0.25">
      <c r="H1391" t="s">
        <v>1630</v>
      </c>
      <c r="J1391" t="s">
        <v>1564</v>
      </c>
      <c r="M1391" s="1"/>
    </row>
    <row r="1392" spans="8:13" x14ac:dyDescent="0.25">
      <c r="H1392" t="s">
        <v>1631</v>
      </c>
      <c r="J1392" t="s">
        <v>1564</v>
      </c>
      <c r="M1392" s="1"/>
    </row>
    <row r="1393" spans="8:13" x14ac:dyDescent="0.25">
      <c r="H1393" t="s">
        <v>1632</v>
      </c>
      <c r="I1393" t="s">
        <v>184</v>
      </c>
      <c r="J1393" t="s">
        <v>13</v>
      </c>
      <c r="K1393" t="s">
        <v>100</v>
      </c>
      <c r="M1393" s="1"/>
    </row>
    <row r="1394" spans="8:13" x14ac:dyDescent="0.25">
      <c r="H1394" t="s">
        <v>1633</v>
      </c>
      <c r="I1394" t="s">
        <v>184</v>
      </c>
      <c r="J1394" t="s">
        <v>13</v>
      </c>
      <c r="K1394" t="s">
        <v>100</v>
      </c>
      <c r="M1394" s="1"/>
    </row>
    <row r="1395" spans="8:13" x14ac:dyDescent="0.25">
      <c r="H1395" t="s">
        <v>1634</v>
      </c>
      <c r="I1395" t="s">
        <v>234</v>
      </c>
      <c r="J1395" t="s">
        <v>18</v>
      </c>
      <c r="K1395" t="s">
        <v>98</v>
      </c>
      <c r="M1395" s="1"/>
    </row>
    <row r="1396" spans="8:13" x14ac:dyDescent="0.25">
      <c r="H1396" t="s">
        <v>1635</v>
      </c>
      <c r="I1396" t="s">
        <v>234</v>
      </c>
      <c r="J1396" t="s">
        <v>18</v>
      </c>
      <c r="K1396" t="s">
        <v>98</v>
      </c>
      <c r="M1396" s="1"/>
    </row>
    <row r="1397" spans="8:13" x14ac:dyDescent="0.25">
      <c r="H1397" t="s">
        <v>1636</v>
      </c>
      <c r="I1397" t="s">
        <v>297</v>
      </c>
      <c r="J1397" t="s">
        <v>13</v>
      </c>
      <c r="K1397" t="s">
        <v>98</v>
      </c>
      <c r="M1397" s="1"/>
    </row>
    <row r="1398" spans="8:13" x14ac:dyDescent="0.25">
      <c r="H1398" t="s">
        <v>1637</v>
      </c>
      <c r="I1398" t="s">
        <v>159</v>
      </c>
      <c r="J1398" t="s">
        <v>13</v>
      </c>
      <c r="K1398" t="s">
        <v>160</v>
      </c>
      <c r="M1398" s="1"/>
    </row>
    <row r="1399" spans="8:13" x14ac:dyDescent="0.25">
      <c r="H1399" t="s">
        <v>1638</v>
      </c>
      <c r="I1399" t="s">
        <v>234</v>
      </c>
      <c r="J1399" t="s">
        <v>688</v>
      </c>
      <c r="K1399" t="s">
        <v>98</v>
      </c>
      <c r="M1399" s="1"/>
    </row>
    <row r="1400" spans="8:13" x14ac:dyDescent="0.25">
      <c r="H1400" t="s">
        <v>1639</v>
      </c>
      <c r="I1400" t="s">
        <v>234</v>
      </c>
      <c r="J1400" t="s">
        <v>13</v>
      </c>
      <c r="K1400" t="s">
        <v>98</v>
      </c>
      <c r="M1400" s="1"/>
    </row>
    <row r="1401" spans="8:13" x14ac:dyDescent="0.25">
      <c r="H1401" t="s">
        <v>1640</v>
      </c>
      <c r="I1401" t="s">
        <v>234</v>
      </c>
      <c r="J1401" t="s">
        <v>688</v>
      </c>
      <c r="K1401" t="s">
        <v>98</v>
      </c>
      <c r="M1401" s="1"/>
    </row>
    <row r="1402" spans="8:13" x14ac:dyDescent="0.25">
      <c r="H1402" t="s">
        <v>1641</v>
      </c>
      <c r="I1402" t="s">
        <v>1254</v>
      </c>
      <c r="J1402" t="s">
        <v>688</v>
      </c>
      <c r="K1402" t="s">
        <v>14</v>
      </c>
      <c r="M1402" s="1"/>
    </row>
    <row r="1403" spans="8:13" x14ac:dyDescent="0.25">
      <c r="H1403" t="s">
        <v>1642</v>
      </c>
      <c r="I1403" t="s">
        <v>234</v>
      </c>
      <c r="J1403" t="s">
        <v>688</v>
      </c>
      <c r="K1403" t="s">
        <v>98</v>
      </c>
      <c r="M1403" s="1"/>
    </row>
    <row r="1404" spans="8:13" x14ac:dyDescent="0.25">
      <c r="H1404" t="s">
        <v>1643</v>
      </c>
      <c r="I1404" t="s">
        <v>234</v>
      </c>
      <c r="J1404" t="s">
        <v>688</v>
      </c>
      <c r="K1404" t="s">
        <v>98</v>
      </c>
      <c r="M1404" s="1"/>
    </row>
    <row r="1405" spans="8:13" x14ac:dyDescent="0.25">
      <c r="H1405" t="s">
        <v>1644</v>
      </c>
      <c r="I1405" t="s">
        <v>1222</v>
      </c>
      <c r="J1405" t="s">
        <v>688</v>
      </c>
      <c r="K1405" t="s">
        <v>98</v>
      </c>
      <c r="M1405" s="1"/>
    </row>
    <row r="1406" spans="8:13" x14ac:dyDescent="0.25">
      <c r="H1406" s="83" t="s">
        <v>1645</v>
      </c>
      <c r="I1406" t="s">
        <v>1222</v>
      </c>
      <c r="J1406" t="s">
        <v>688</v>
      </c>
      <c r="K1406" t="s">
        <v>98</v>
      </c>
      <c r="M1406" s="1"/>
    </row>
    <row r="1407" spans="8:13" x14ac:dyDescent="0.25">
      <c r="H1407" t="s">
        <v>1646</v>
      </c>
      <c r="I1407" t="s">
        <v>1093</v>
      </c>
      <c r="J1407" t="s">
        <v>929</v>
      </c>
      <c r="K1407" t="s">
        <v>1093</v>
      </c>
      <c r="M1407" s="1"/>
    </row>
    <row r="1408" spans="8:13" x14ac:dyDescent="0.25">
      <c r="H1408" t="s">
        <v>1647</v>
      </c>
      <c r="I1408" t="s">
        <v>1093</v>
      </c>
      <c r="J1408" t="s">
        <v>929</v>
      </c>
      <c r="K1408" t="s">
        <v>1093</v>
      </c>
      <c r="M1408" s="1"/>
    </row>
    <row r="1409" spans="8:13" x14ac:dyDescent="0.25">
      <c r="H1409" t="s">
        <v>1648</v>
      </c>
      <c r="I1409" t="s">
        <v>297</v>
      </c>
      <c r="J1409" t="s">
        <v>13</v>
      </c>
      <c r="K1409" t="s">
        <v>98</v>
      </c>
      <c r="M1409" s="1"/>
    </row>
    <row r="1410" spans="8:13" x14ac:dyDescent="0.25">
      <c r="H1410" t="s">
        <v>1649</v>
      </c>
      <c r="I1410" t="s">
        <v>184</v>
      </c>
      <c r="J1410" t="s">
        <v>13</v>
      </c>
      <c r="K1410" t="s">
        <v>100</v>
      </c>
      <c r="M1410" s="1"/>
    </row>
    <row r="1411" spans="8:13" x14ac:dyDescent="0.25">
      <c r="H1411" t="s">
        <v>1650</v>
      </c>
      <c r="I1411" t="s">
        <v>184</v>
      </c>
      <c r="J1411" t="s">
        <v>13</v>
      </c>
      <c r="K1411" t="s">
        <v>100</v>
      </c>
      <c r="M1411" s="1"/>
    </row>
    <row r="1412" spans="8:13" x14ac:dyDescent="0.25">
      <c r="H1412" t="s">
        <v>1651</v>
      </c>
      <c r="I1412" t="s">
        <v>184</v>
      </c>
      <c r="J1412" t="s">
        <v>13</v>
      </c>
      <c r="K1412" t="s">
        <v>100</v>
      </c>
      <c r="M1412" s="1"/>
    </row>
    <row r="1413" spans="8:13" x14ac:dyDescent="0.25">
      <c r="H1413" t="s">
        <v>1652</v>
      </c>
      <c r="I1413" t="s">
        <v>184</v>
      </c>
      <c r="J1413" t="s">
        <v>13</v>
      </c>
      <c r="K1413" t="s">
        <v>100</v>
      </c>
      <c r="M1413" s="1"/>
    </row>
    <row r="1414" spans="8:13" x14ac:dyDescent="0.25">
      <c r="H1414" t="s">
        <v>1653</v>
      </c>
      <c r="I1414" t="s">
        <v>184</v>
      </c>
      <c r="J1414" t="s">
        <v>13</v>
      </c>
      <c r="K1414" t="s">
        <v>100</v>
      </c>
      <c r="M1414" s="1"/>
    </row>
    <row r="1415" spans="8:13" x14ac:dyDescent="0.25">
      <c r="H1415" t="s">
        <v>1654</v>
      </c>
      <c r="I1415" t="s">
        <v>498</v>
      </c>
      <c r="J1415" t="s">
        <v>18</v>
      </c>
      <c r="K1415" t="s">
        <v>14</v>
      </c>
      <c r="M1415" s="1"/>
    </row>
    <row r="1416" spans="8:13" x14ac:dyDescent="0.25">
      <c r="H1416" t="s">
        <v>1655</v>
      </c>
      <c r="I1416" t="s">
        <v>184</v>
      </c>
      <c r="J1416" t="s">
        <v>13</v>
      </c>
      <c r="K1416" t="s">
        <v>100</v>
      </c>
      <c r="M1416" s="1"/>
    </row>
    <row r="1417" spans="8:13" x14ac:dyDescent="0.25">
      <c r="H1417" t="s">
        <v>1656</v>
      </c>
      <c r="I1417" t="s">
        <v>156</v>
      </c>
      <c r="J1417" t="s">
        <v>45</v>
      </c>
      <c r="K1417" t="s">
        <v>14</v>
      </c>
      <c r="M1417" s="1"/>
    </row>
    <row r="1418" spans="8:13" x14ac:dyDescent="0.25">
      <c r="H1418" t="s">
        <v>1657</v>
      </c>
      <c r="I1418" t="s">
        <v>246</v>
      </c>
      <c r="J1418" t="s">
        <v>45</v>
      </c>
      <c r="K1418" t="s">
        <v>160</v>
      </c>
      <c r="M1418" s="1"/>
    </row>
    <row r="1419" spans="8:13" x14ac:dyDescent="0.25">
      <c r="H1419" t="s">
        <v>1658</v>
      </c>
      <c r="I1419" t="s">
        <v>305</v>
      </c>
      <c r="J1419" t="s">
        <v>45</v>
      </c>
      <c r="K1419" t="s">
        <v>98</v>
      </c>
      <c r="M1419" s="1"/>
    </row>
    <row r="1420" spans="8:13" x14ac:dyDescent="0.25">
      <c r="H1420" t="s">
        <v>1659</v>
      </c>
      <c r="I1420" t="s">
        <v>1660</v>
      </c>
      <c r="J1420" t="s">
        <v>45</v>
      </c>
      <c r="K1420" t="s">
        <v>1404</v>
      </c>
      <c r="M1420" s="1"/>
    </row>
    <row r="1421" spans="8:13" x14ac:dyDescent="0.25">
      <c r="H1421" t="s">
        <v>1661</v>
      </c>
      <c r="I1421" t="s">
        <v>159</v>
      </c>
      <c r="J1421" t="s">
        <v>45</v>
      </c>
      <c r="K1421" t="s">
        <v>160</v>
      </c>
      <c r="M1421" s="1"/>
    </row>
    <row r="1422" spans="8:13" x14ac:dyDescent="0.25">
      <c r="H1422" t="s">
        <v>1662</v>
      </c>
      <c r="I1422" t="s">
        <v>246</v>
      </c>
      <c r="J1422" t="s">
        <v>45</v>
      </c>
      <c r="K1422" t="s">
        <v>160</v>
      </c>
      <c r="M1422" s="1"/>
    </row>
    <row r="1423" spans="8:13" x14ac:dyDescent="0.25">
      <c r="H1423" t="s">
        <v>1663</v>
      </c>
      <c r="I1423" t="s">
        <v>109</v>
      </c>
      <c r="J1423" t="s">
        <v>18</v>
      </c>
      <c r="K1423" t="s">
        <v>100</v>
      </c>
      <c r="M1423" s="1"/>
    </row>
    <row r="1424" spans="8:13" x14ac:dyDescent="0.25">
      <c r="H1424" t="s">
        <v>1664</v>
      </c>
      <c r="I1424" t="s">
        <v>109</v>
      </c>
      <c r="J1424" t="s">
        <v>18</v>
      </c>
      <c r="K1424" t="s">
        <v>100</v>
      </c>
      <c r="M1424" s="1"/>
    </row>
    <row r="1425" spans="8:13" x14ac:dyDescent="0.25">
      <c r="H1425" t="s">
        <v>1665</v>
      </c>
      <c r="I1425" t="s">
        <v>109</v>
      </c>
      <c r="J1425" t="s">
        <v>18</v>
      </c>
      <c r="K1425" t="s">
        <v>100</v>
      </c>
      <c r="M1425" s="1"/>
    </row>
    <row r="1426" spans="8:13" x14ac:dyDescent="0.25">
      <c r="H1426" t="s">
        <v>1666</v>
      </c>
      <c r="J1426" t="s">
        <v>1564</v>
      </c>
      <c r="M1426" s="1"/>
    </row>
    <row r="1427" spans="8:13" x14ac:dyDescent="0.25">
      <c r="H1427" t="s">
        <v>1667</v>
      </c>
      <c r="J1427" t="s">
        <v>896</v>
      </c>
      <c r="M1427" s="1"/>
    </row>
    <row r="1428" spans="8:13" x14ac:dyDescent="0.25">
      <c r="H1428" t="s">
        <v>1668</v>
      </c>
      <c r="M1428" s="1"/>
    </row>
    <row r="1429" spans="8:13" x14ac:dyDescent="0.25">
      <c r="H1429" t="s">
        <v>1669</v>
      </c>
      <c r="I1429" t="s">
        <v>44</v>
      </c>
      <c r="J1429" t="s">
        <v>13</v>
      </c>
      <c r="K1429" t="s">
        <v>32</v>
      </c>
      <c r="M1429" s="1"/>
    </row>
    <row r="1430" spans="8:13" x14ac:dyDescent="0.25">
      <c r="H1430" t="s">
        <v>1670</v>
      </c>
      <c r="I1430" t="s">
        <v>184</v>
      </c>
      <c r="J1430" t="s">
        <v>13</v>
      </c>
      <c r="K1430" t="s">
        <v>100</v>
      </c>
      <c r="M1430" s="1"/>
    </row>
    <row r="1431" spans="8:13" x14ac:dyDescent="0.25">
      <c r="H1431" t="s">
        <v>1671</v>
      </c>
      <c r="I1431" t="s">
        <v>184</v>
      </c>
      <c r="J1431" t="s">
        <v>13</v>
      </c>
      <c r="K1431" t="s">
        <v>100</v>
      </c>
      <c r="M1431" s="1"/>
    </row>
    <row r="1432" spans="8:13" x14ac:dyDescent="0.25">
      <c r="H1432" t="s">
        <v>1672</v>
      </c>
      <c r="I1432" t="s">
        <v>184</v>
      </c>
      <c r="J1432" t="s">
        <v>13</v>
      </c>
      <c r="K1432" t="s">
        <v>100</v>
      </c>
      <c r="M1432" s="1"/>
    </row>
    <row r="1433" spans="8:13" x14ac:dyDescent="0.25">
      <c r="H1433" t="s">
        <v>1673</v>
      </c>
      <c r="I1433" t="s">
        <v>184</v>
      </c>
      <c r="J1433" t="s">
        <v>13</v>
      </c>
      <c r="K1433" t="s">
        <v>100</v>
      </c>
      <c r="M1433" s="1"/>
    </row>
    <row r="1434" spans="8:13" x14ac:dyDescent="0.25">
      <c r="H1434" t="s">
        <v>1674</v>
      </c>
      <c r="I1434" t="s">
        <v>184</v>
      </c>
      <c r="J1434" t="s">
        <v>13</v>
      </c>
      <c r="K1434" t="s">
        <v>100</v>
      </c>
      <c r="M1434" s="1"/>
    </row>
    <row r="1435" spans="8:13" x14ac:dyDescent="0.25">
      <c r="H1435" t="s">
        <v>1675</v>
      </c>
      <c r="I1435" t="s">
        <v>297</v>
      </c>
      <c r="J1435" t="s">
        <v>13</v>
      </c>
      <c r="K1435" t="s">
        <v>98</v>
      </c>
      <c r="M1435" s="1"/>
    </row>
    <row r="1436" spans="8:13" x14ac:dyDescent="0.25">
      <c r="H1436" t="s">
        <v>1676</v>
      </c>
      <c r="I1436" t="s">
        <v>297</v>
      </c>
      <c r="J1436" t="s">
        <v>13</v>
      </c>
      <c r="K1436" t="s">
        <v>98</v>
      </c>
      <c r="M1436" s="1"/>
    </row>
    <row r="1437" spans="8:13" x14ac:dyDescent="0.25">
      <c r="H1437" t="s">
        <v>1677</v>
      </c>
      <c r="I1437" t="s">
        <v>305</v>
      </c>
      <c r="J1437" t="s">
        <v>13</v>
      </c>
      <c r="K1437" t="s">
        <v>98</v>
      </c>
      <c r="M1437" s="1"/>
    </row>
    <row r="1438" spans="8:13" x14ac:dyDescent="0.25">
      <c r="H1438" t="s">
        <v>1678</v>
      </c>
      <c r="I1438" t="s">
        <v>305</v>
      </c>
      <c r="J1438" t="s">
        <v>13</v>
      </c>
      <c r="K1438" t="s">
        <v>98</v>
      </c>
      <c r="M1438" s="1"/>
    </row>
    <row r="1439" spans="8:13" x14ac:dyDescent="0.25">
      <c r="H1439" t="s">
        <v>1679</v>
      </c>
      <c r="I1439" t="s">
        <v>583</v>
      </c>
      <c r="J1439" t="s">
        <v>1040</v>
      </c>
      <c r="K1439" t="s">
        <v>14</v>
      </c>
      <c r="M1439" s="1"/>
    </row>
    <row r="1440" spans="8:13" x14ac:dyDescent="0.25">
      <c r="H1440" t="s">
        <v>1680</v>
      </c>
      <c r="I1440" t="s">
        <v>184</v>
      </c>
      <c r="J1440" t="s">
        <v>13</v>
      </c>
      <c r="K1440" t="s">
        <v>100</v>
      </c>
      <c r="M1440" s="1"/>
    </row>
    <row r="1441" spans="8:13" x14ac:dyDescent="0.25">
      <c r="H1441" t="s">
        <v>1681</v>
      </c>
      <c r="I1441" t="s">
        <v>44</v>
      </c>
      <c r="J1441" t="s">
        <v>13</v>
      </c>
      <c r="K1441" t="s">
        <v>32</v>
      </c>
      <c r="M1441" s="1"/>
    </row>
    <row r="1442" spans="8:13" x14ac:dyDescent="0.25">
      <c r="H1442" t="s">
        <v>1682</v>
      </c>
      <c r="I1442" t="s">
        <v>51</v>
      </c>
      <c r="J1442" t="s">
        <v>13</v>
      </c>
      <c r="K1442" t="s">
        <v>32</v>
      </c>
      <c r="M1442" s="1"/>
    </row>
    <row r="1443" spans="8:13" x14ac:dyDescent="0.25">
      <c r="H1443" t="s">
        <v>1683</v>
      </c>
      <c r="I1443" t="s">
        <v>184</v>
      </c>
      <c r="J1443" t="s">
        <v>13</v>
      </c>
      <c r="K1443" t="s">
        <v>100</v>
      </c>
      <c r="M1443" s="1"/>
    </row>
    <row r="1444" spans="8:13" x14ac:dyDescent="0.25">
      <c r="H1444" t="s">
        <v>1684</v>
      </c>
      <c r="I1444" t="s">
        <v>1685</v>
      </c>
      <c r="J1444" t="s">
        <v>13</v>
      </c>
      <c r="K1444" t="s">
        <v>98</v>
      </c>
      <c r="M1444" s="1"/>
    </row>
    <row r="1445" spans="8:13" x14ac:dyDescent="0.25">
      <c r="H1445" t="s">
        <v>1686</v>
      </c>
      <c r="I1445" t="s">
        <v>109</v>
      </c>
      <c r="J1445" t="s">
        <v>18</v>
      </c>
      <c r="K1445" t="s">
        <v>100</v>
      </c>
      <c r="M1445" s="1"/>
    </row>
    <row r="1446" spans="8:13" x14ac:dyDescent="0.25">
      <c r="H1446" t="s">
        <v>1687</v>
      </c>
      <c r="I1446" t="s">
        <v>109</v>
      </c>
      <c r="J1446" t="s">
        <v>18</v>
      </c>
      <c r="K1446" t="s">
        <v>100</v>
      </c>
      <c r="M1446" s="1"/>
    </row>
    <row r="1447" spans="8:13" x14ac:dyDescent="0.25">
      <c r="H1447" t="s">
        <v>1688</v>
      </c>
      <c r="I1447" t="s">
        <v>109</v>
      </c>
      <c r="J1447" t="s">
        <v>18</v>
      </c>
      <c r="K1447" t="s">
        <v>100</v>
      </c>
      <c r="M1447" s="1"/>
    </row>
    <row r="1448" spans="8:13" x14ac:dyDescent="0.25">
      <c r="H1448" t="s">
        <v>1689</v>
      </c>
      <c r="M1448" s="1"/>
    </row>
    <row r="1449" spans="8:13" x14ac:dyDescent="0.25">
      <c r="H1449" t="s">
        <v>1690</v>
      </c>
      <c r="M1449" s="1"/>
    </row>
    <row r="1450" spans="8:13" x14ac:dyDescent="0.25">
      <c r="H1450" t="s">
        <v>1691</v>
      </c>
      <c r="M1450" s="1"/>
    </row>
    <row r="1451" spans="8:13" x14ac:dyDescent="0.25">
      <c r="H1451" t="s">
        <v>1673</v>
      </c>
      <c r="I1451" t="s">
        <v>184</v>
      </c>
      <c r="J1451" t="s">
        <v>13</v>
      </c>
      <c r="K1451" t="s">
        <v>100</v>
      </c>
      <c r="M1451" s="1"/>
    </row>
    <row r="1452" spans="8:13" x14ac:dyDescent="0.25">
      <c r="H1452" t="s">
        <v>1692</v>
      </c>
      <c r="I1452" t="s">
        <v>184</v>
      </c>
      <c r="J1452" t="s">
        <v>13</v>
      </c>
      <c r="K1452" t="s">
        <v>100</v>
      </c>
      <c r="M1452" s="1"/>
    </row>
    <row r="1453" spans="8:13" x14ac:dyDescent="0.25">
      <c r="H1453" t="s">
        <v>1693</v>
      </c>
      <c r="I1453" t="s">
        <v>184</v>
      </c>
      <c r="J1453" t="s">
        <v>13</v>
      </c>
      <c r="K1453" t="s">
        <v>100</v>
      </c>
      <c r="M1453" s="1"/>
    </row>
    <row r="1454" spans="8:13" x14ac:dyDescent="0.25">
      <c r="H1454" t="s">
        <v>1694</v>
      </c>
      <c r="I1454" t="s">
        <v>184</v>
      </c>
      <c r="J1454" t="s">
        <v>13</v>
      </c>
      <c r="K1454" t="s">
        <v>100</v>
      </c>
      <c r="M1454" s="1"/>
    </row>
    <row r="1455" spans="8:13" x14ac:dyDescent="0.25">
      <c r="H1455" t="s">
        <v>1695</v>
      </c>
      <c r="I1455" t="s">
        <v>184</v>
      </c>
      <c r="J1455" t="s">
        <v>13</v>
      </c>
      <c r="K1455" t="s">
        <v>100</v>
      </c>
      <c r="M1455" s="1"/>
    </row>
    <row r="1456" spans="8:13" x14ac:dyDescent="0.25">
      <c r="H1456" t="s">
        <v>1696</v>
      </c>
      <c r="I1456" t="s">
        <v>300</v>
      </c>
      <c r="J1456" t="s">
        <v>13</v>
      </c>
      <c r="K1456" t="s">
        <v>98</v>
      </c>
      <c r="M1456" s="1"/>
    </row>
    <row r="1457" spans="8:13" x14ac:dyDescent="0.25">
      <c r="H1457" t="s">
        <v>1697</v>
      </c>
      <c r="I1457" t="s">
        <v>300</v>
      </c>
      <c r="J1457" t="s">
        <v>13</v>
      </c>
      <c r="K1457" t="s">
        <v>98</v>
      </c>
      <c r="M1457" s="1"/>
    </row>
    <row r="1458" spans="8:13" x14ac:dyDescent="0.25">
      <c r="H1458" t="s">
        <v>1698</v>
      </c>
      <c r="I1458" t="s">
        <v>156</v>
      </c>
      <c r="J1458" t="s">
        <v>1564</v>
      </c>
      <c r="K1458" t="s">
        <v>14</v>
      </c>
      <c r="M1458" s="1"/>
    </row>
    <row r="1459" spans="8:13" x14ac:dyDescent="0.25">
      <c r="H1459" t="s">
        <v>1699</v>
      </c>
      <c r="I1459" t="s">
        <v>156</v>
      </c>
      <c r="J1459" t="s">
        <v>1564</v>
      </c>
      <c r="K1459" t="s">
        <v>1366</v>
      </c>
      <c r="M1459" s="1"/>
    </row>
    <row r="1460" spans="8:13" x14ac:dyDescent="0.25">
      <c r="H1460" t="s">
        <v>1700</v>
      </c>
      <c r="I1460" t="s">
        <v>156</v>
      </c>
      <c r="J1460" t="s">
        <v>1564</v>
      </c>
      <c r="K1460" t="s">
        <v>1366</v>
      </c>
      <c r="M1460" s="1"/>
    </row>
    <row r="1461" spans="8:13" x14ac:dyDescent="0.25">
      <c r="H1461" t="s">
        <v>1701</v>
      </c>
      <c r="I1461" t="s">
        <v>156</v>
      </c>
      <c r="J1461" t="s">
        <v>1564</v>
      </c>
      <c r="K1461" t="s">
        <v>1366</v>
      </c>
      <c r="M1461" s="1"/>
    </row>
    <row r="1462" spans="8:13" x14ac:dyDescent="0.25">
      <c r="H1462" t="s">
        <v>1702</v>
      </c>
      <c r="I1462" t="s">
        <v>156</v>
      </c>
      <c r="J1462" t="s">
        <v>1564</v>
      </c>
      <c r="K1462" t="s">
        <v>1366</v>
      </c>
      <c r="M1462" s="1"/>
    </row>
    <row r="1463" spans="8:13" x14ac:dyDescent="0.25">
      <c r="H1463" t="s">
        <v>1703</v>
      </c>
      <c r="I1463" t="s">
        <v>156</v>
      </c>
      <c r="J1463" t="s">
        <v>1564</v>
      </c>
      <c r="K1463" t="s">
        <v>1366</v>
      </c>
      <c r="M1463" s="1"/>
    </row>
    <row r="1464" spans="8:13" x14ac:dyDescent="0.25">
      <c r="H1464" t="s">
        <v>1704</v>
      </c>
      <c r="I1464" t="s">
        <v>156</v>
      </c>
      <c r="J1464" t="s">
        <v>1564</v>
      </c>
      <c r="K1464" t="s">
        <v>1366</v>
      </c>
      <c r="M1464" s="1"/>
    </row>
    <row r="1465" spans="8:13" x14ac:dyDescent="0.25">
      <c r="H1465" t="s">
        <v>1705</v>
      </c>
      <c r="I1465" t="s">
        <v>156</v>
      </c>
      <c r="J1465" t="s">
        <v>1564</v>
      </c>
      <c r="K1465" t="s">
        <v>1366</v>
      </c>
      <c r="M1465" s="1"/>
    </row>
    <row r="1466" spans="8:13" x14ac:dyDescent="0.25">
      <c r="H1466" t="s">
        <v>1706</v>
      </c>
      <c r="I1466" t="s">
        <v>156</v>
      </c>
      <c r="J1466" t="s">
        <v>1564</v>
      </c>
      <c r="K1466" t="s">
        <v>1366</v>
      </c>
      <c r="M1466" s="1"/>
    </row>
    <row r="1467" spans="8:13" x14ac:dyDescent="0.25">
      <c r="H1467" t="s">
        <v>1707</v>
      </c>
      <c r="I1467" t="s">
        <v>156</v>
      </c>
      <c r="J1467" t="s">
        <v>1564</v>
      </c>
      <c r="K1467" t="s">
        <v>1366</v>
      </c>
      <c r="M1467" s="1"/>
    </row>
    <row r="1468" spans="8:13" x14ac:dyDescent="0.25">
      <c r="H1468" t="s">
        <v>1708</v>
      </c>
      <c r="I1468" t="s">
        <v>156</v>
      </c>
      <c r="J1468" t="s">
        <v>1564</v>
      </c>
      <c r="K1468" t="s">
        <v>1366</v>
      </c>
      <c r="M1468" s="1"/>
    </row>
    <row r="1469" spans="8:13" x14ac:dyDescent="0.25">
      <c r="H1469" t="s">
        <v>1709</v>
      </c>
      <c r="I1469" t="s">
        <v>156</v>
      </c>
      <c r="J1469" t="s">
        <v>1564</v>
      </c>
      <c r="K1469" t="s">
        <v>1366</v>
      </c>
      <c r="M1469" s="1"/>
    </row>
    <row r="1470" spans="8:13" x14ac:dyDescent="0.25">
      <c r="H1470" t="s">
        <v>1710</v>
      </c>
      <c r="I1470" t="s">
        <v>156</v>
      </c>
      <c r="J1470" t="s">
        <v>1564</v>
      </c>
      <c r="K1470" t="s">
        <v>1366</v>
      </c>
      <c r="M1470" s="1"/>
    </row>
    <row r="1471" spans="8:13" x14ac:dyDescent="0.25">
      <c r="H1471" t="s">
        <v>1711</v>
      </c>
      <c r="I1471" t="s">
        <v>156</v>
      </c>
      <c r="J1471" t="s">
        <v>1564</v>
      </c>
      <c r="K1471" t="s">
        <v>1366</v>
      </c>
      <c r="M1471" s="1"/>
    </row>
    <row r="1472" spans="8:13" x14ac:dyDescent="0.25">
      <c r="H1472" t="s">
        <v>1712</v>
      </c>
      <c r="I1472" t="s">
        <v>156</v>
      </c>
      <c r="J1472" t="s">
        <v>1564</v>
      </c>
      <c r="K1472" t="s">
        <v>1366</v>
      </c>
      <c r="M1472" s="1"/>
    </row>
    <row r="1473" spans="8:13" x14ac:dyDescent="0.25">
      <c r="H1473" t="s">
        <v>1713</v>
      </c>
      <c r="I1473" t="s">
        <v>156</v>
      </c>
      <c r="J1473" t="s">
        <v>1564</v>
      </c>
      <c r="K1473" t="s">
        <v>1366</v>
      </c>
      <c r="M1473" s="1"/>
    </row>
    <row r="1474" spans="8:13" x14ac:dyDescent="0.25">
      <c r="H1474" t="s">
        <v>1714</v>
      </c>
      <c r="I1474" t="s">
        <v>565</v>
      </c>
      <c r="J1474" t="s">
        <v>1564</v>
      </c>
      <c r="K1474" t="s">
        <v>160</v>
      </c>
      <c r="M1474" s="1"/>
    </row>
    <row r="1475" spans="8:13" x14ac:dyDescent="0.25">
      <c r="H1475" t="s">
        <v>1715</v>
      </c>
      <c r="I1475" t="s">
        <v>109</v>
      </c>
      <c r="J1475" t="s">
        <v>1564</v>
      </c>
      <c r="K1475" t="s">
        <v>100</v>
      </c>
      <c r="M1475" s="1"/>
    </row>
    <row r="1476" spans="8:13" x14ac:dyDescent="0.25">
      <c r="H1476" t="s">
        <v>1716</v>
      </c>
      <c r="I1476" t="s">
        <v>109</v>
      </c>
      <c r="J1476" t="s">
        <v>1564</v>
      </c>
      <c r="K1476" t="s">
        <v>100</v>
      </c>
      <c r="M1476" s="1"/>
    </row>
    <row r="1477" spans="8:13" x14ac:dyDescent="0.25">
      <c r="H1477" t="s">
        <v>1717</v>
      </c>
      <c r="I1477" t="s">
        <v>109</v>
      </c>
      <c r="J1477" t="s">
        <v>1564</v>
      </c>
      <c r="K1477" t="s">
        <v>100</v>
      </c>
      <c r="M1477" s="1"/>
    </row>
    <row r="1478" spans="8:13" x14ac:dyDescent="0.25">
      <c r="H1478" t="s">
        <v>1718</v>
      </c>
      <c r="I1478" t="s">
        <v>109</v>
      </c>
      <c r="J1478" t="s">
        <v>1564</v>
      </c>
      <c r="K1478" t="s">
        <v>100</v>
      </c>
      <c r="M1478" s="1"/>
    </row>
    <row r="1479" spans="8:13" x14ac:dyDescent="0.25">
      <c r="H1479" t="s">
        <v>1719</v>
      </c>
      <c r="I1479" t="s">
        <v>1366</v>
      </c>
      <c r="J1479" t="s">
        <v>1564</v>
      </c>
      <c r="K1479" t="s">
        <v>1366</v>
      </c>
      <c r="M1479" s="1"/>
    </row>
    <row r="1480" spans="8:13" x14ac:dyDescent="0.25">
      <c r="H1480" t="s">
        <v>1720</v>
      </c>
      <c r="I1480" t="s">
        <v>1366</v>
      </c>
      <c r="J1480" t="s">
        <v>1564</v>
      </c>
      <c r="K1480" t="s">
        <v>1366</v>
      </c>
      <c r="M1480" s="1"/>
    </row>
    <row r="1481" spans="8:13" x14ac:dyDescent="0.25">
      <c r="H1481" t="s">
        <v>1721</v>
      </c>
      <c r="I1481" t="s">
        <v>1366</v>
      </c>
      <c r="J1481" t="s">
        <v>1564</v>
      </c>
      <c r="K1481" t="s">
        <v>1366</v>
      </c>
      <c r="M1481" s="1"/>
    </row>
    <row r="1482" spans="8:13" x14ac:dyDescent="0.25">
      <c r="H1482" t="s">
        <v>1722</v>
      </c>
      <c r="I1482" t="s">
        <v>1366</v>
      </c>
      <c r="J1482" t="s">
        <v>1564</v>
      </c>
      <c r="K1482" t="s">
        <v>1366</v>
      </c>
      <c r="M1482" s="1"/>
    </row>
    <row r="1483" spans="8:13" x14ac:dyDescent="0.25">
      <c r="H1483" t="s">
        <v>1723</v>
      </c>
      <c r="I1483" t="s">
        <v>1366</v>
      </c>
      <c r="J1483" t="s">
        <v>1564</v>
      </c>
      <c r="K1483" t="s">
        <v>1366</v>
      </c>
      <c r="M1483" s="1"/>
    </row>
    <row r="1484" spans="8:13" x14ac:dyDescent="0.25">
      <c r="H1484" t="s">
        <v>1724</v>
      </c>
      <c r="I1484" t="s">
        <v>1366</v>
      </c>
      <c r="J1484" t="s">
        <v>1564</v>
      </c>
      <c r="K1484" t="s">
        <v>1366</v>
      </c>
      <c r="M1484" s="1"/>
    </row>
    <row r="1485" spans="8:13" x14ac:dyDescent="0.25">
      <c r="H1485" t="s">
        <v>1725</v>
      </c>
      <c r="I1485" t="s">
        <v>1366</v>
      </c>
      <c r="J1485" t="s">
        <v>1564</v>
      </c>
      <c r="K1485" t="s">
        <v>1366</v>
      </c>
      <c r="M1485" s="1"/>
    </row>
    <row r="1486" spans="8:13" x14ac:dyDescent="0.25">
      <c r="H1486" t="s">
        <v>1726</v>
      </c>
      <c r="I1486" t="s">
        <v>1366</v>
      </c>
      <c r="J1486" t="s">
        <v>1564</v>
      </c>
      <c r="K1486" t="s">
        <v>1366</v>
      </c>
      <c r="M1486" s="1"/>
    </row>
    <row r="1487" spans="8:13" x14ac:dyDescent="0.25">
      <c r="H1487" t="s">
        <v>1727</v>
      </c>
      <c r="I1487" t="s">
        <v>1366</v>
      </c>
      <c r="J1487" t="s">
        <v>1564</v>
      </c>
      <c r="K1487" t="s">
        <v>1366</v>
      </c>
      <c r="M1487" s="1"/>
    </row>
    <row r="1488" spans="8:13" x14ac:dyDescent="0.25">
      <c r="H1488" t="s">
        <v>1728</v>
      </c>
      <c r="I1488" t="s">
        <v>1366</v>
      </c>
      <c r="J1488" t="s">
        <v>1564</v>
      </c>
      <c r="K1488" t="s">
        <v>1366</v>
      </c>
      <c r="M1488" s="1"/>
    </row>
    <row r="1489" spans="8:13" x14ac:dyDescent="0.25">
      <c r="H1489" t="s">
        <v>1729</v>
      </c>
      <c r="I1489" t="s">
        <v>1366</v>
      </c>
      <c r="J1489" t="s">
        <v>1564</v>
      </c>
      <c r="K1489" t="s">
        <v>1366</v>
      </c>
      <c r="M1489" s="1"/>
    </row>
    <row r="1490" spans="8:13" x14ac:dyDescent="0.25">
      <c r="H1490" t="s">
        <v>1730</v>
      </c>
      <c r="I1490" t="s">
        <v>1366</v>
      </c>
      <c r="J1490" t="s">
        <v>1564</v>
      </c>
      <c r="K1490" t="s">
        <v>1366</v>
      </c>
      <c r="M1490" s="1"/>
    </row>
    <row r="1491" spans="8:13" x14ac:dyDescent="0.25">
      <c r="H1491" t="s">
        <v>1731</v>
      </c>
      <c r="I1491" t="s">
        <v>1366</v>
      </c>
      <c r="J1491" t="s">
        <v>1564</v>
      </c>
      <c r="K1491" t="s">
        <v>1366</v>
      </c>
      <c r="M1491" s="1"/>
    </row>
    <row r="1492" spans="8:13" x14ac:dyDescent="0.25">
      <c r="H1492" t="s">
        <v>1732</v>
      </c>
      <c r="I1492" t="s">
        <v>1366</v>
      </c>
      <c r="J1492" t="s">
        <v>1564</v>
      </c>
      <c r="K1492" t="s">
        <v>1366</v>
      </c>
      <c r="M1492" s="1"/>
    </row>
    <row r="1493" spans="8:13" x14ac:dyDescent="0.25">
      <c r="H1493" t="s">
        <v>1733</v>
      </c>
      <c r="I1493" t="s">
        <v>1366</v>
      </c>
      <c r="J1493" t="s">
        <v>1564</v>
      </c>
      <c r="K1493" t="s">
        <v>1366</v>
      </c>
      <c r="M1493" s="1"/>
    </row>
    <row r="1494" spans="8:13" x14ac:dyDescent="0.25">
      <c r="H1494" t="s">
        <v>1734</v>
      </c>
      <c r="I1494" t="s">
        <v>1366</v>
      </c>
      <c r="J1494" t="s">
        <v>1564</v>
      </c>
      <c r="K1494" t="s">
        <v>1366</v>
      </c>
      <c r="M1494" s="1"/>
    </row>
    <row r="1495" spans="8:13" x14ac:dyDescent="0.25">
      <c r="H1495" t="s">
        <v>1735</v>
      </c>
      <c r="I1495" t="s">
        <v>1366</v>
      </c>
      <c r="J1495" t="s">
        <v>1564</v>
      </c>
      <c r="K1495" t="s">
        <v>1366</v>
      </c>
      <c r="M1495" s="1"/>
    </row>
    <row r="1496" spans="8:13" x14ac:dyDescent="0.25">
      <c r="H1496" t="s">
        <v>1736</v>
      </c>
      <c r="I1496" t="s">
        <v>1366</v>
      </c>
      <c r="J1496" t="s">
        <v>1564</v>
      </c>
      <c r="K1496" t="s">
        <v>1366</v>
      </c>
      <c r="M1496" s="1"/>
    </row>
    <row r="1497" spans="8:13" x14ac:dyDescent="0.25">
      <c r="H1497" t="s">
        <v>1737</v>
      </c>
      <c r="I1497" t="s">
        <v>1366</v>
      </c>
      <c r="J1497" t="s">
        <v>1564</v>
      </c>
      <c r="K1497" t="s">
        <v>1366</v>
      </c>
      <c r="M1497" s="1"/>
    </row>
    <row r="1498" spans="8:13" x14ac:dyDescent="0.25">
      <c r="H1498" t="s">
        <v>1738</v>
      </c>
      <c r="I1498" t="s">
        <v>1366</v>
      </c>
      <c r="J1498" t="s">
        <v>1564</v>
      </c>
      <c r="K1498" t="s">
        <v>1366</v>
      </c>
      <c r="M1498" s="1"/>
    </row>
    <row r="1499" spans="8:13" x14ac:dyDescent="0.25">
      <c r="H1499" t="s">
        <v>1739</v>
      </c>
      <c r="I1499" t="s">
        <v>1366</v>
      </c>
      <c r="J1499" t="s">
        <v>1564</v>
      </c>
      <c r="K1499" t="s">
        <v>1366</v>
      </c>
      <c r="M1499" s="1"/>
    </row>
    <row r="1500" spans="8:13" x14ac:dyDescent="0.25">
      <c r="H1500" t="s">
        <v>1740</v>
      </c>
      <c r="I1500" t="s">
        <v>1366</v>
      </c>
      <c r="J1500" t="s">
        <v>1564</v>
      </c>
      <c r="K1500" t="s">
        <v>1366</v>
      </c>
      <c r="M1500" s="1"/>
    </row>
    <row r="1501" spans="8:13" x14ac:dyDescent="0.25">
      <c r="H1501" t="s">
        <v>1741</v>
      </c>
      <c r="I1501" t="s">
        <v>1366</v>
      </c>
      <c r="J1501" t="s">
        <v>1564</v>
      </c>
      <c r="K1501" t="s">
        <v>1366</v>
      </c>
      <c r="M1501" s="1"/>
    </row>
    <row r="1502" spans="8:13" x14ac:dyDescent="0.25">
      <c r="H1502" t="s">
        <v>1742</v>
      </c>
      <c r="I1502" t="s">
        <v>1366</v>
      </c>
      <c r="J1502" t="s">
        <v>1564</v>
      </c>
      <c r="K1502" t="s">
        <v>1366</v>
      </c>
      <c r="M1502" s="1"/>
    </row>
    <row r="1503" spans="8:13" x14ac:dyDescent="0.25">
      <c r="H1503" t="s">
        <v>1743</v>
      </c>
      <c r="I1503" t="s">
        <v>1366</v>
      </c>
      <c r="J1503" t="s">
        <v>1564</v>
      </c>
      <c r="K1503" t="s">
        <v>1366</v>
      </c>
      <c r="M1503" s="1"/>
    </row>
    <row r="1504" spans="8:13" x14ac:dyDescent="0.25">
      <c r="H1504" t="s">
        <v>1744</v>
      </c>
      <c r="I1504" t="s">
        <v>1366</v>
      </c>
      <c r="J1504" t="s">
        <v>1564</v>
      </c>
      <c r="K1504" t="s">
        <v>1366</v>
      </c>
      <c r="M1504" s="1"/>
    </row>
    <row r="1505" spans="8:13" x14ac:dyDescent="0.25">
      <c r="H1505" t="s">
        <v>1745</v>
      </c>
      <c r="I1505" t="s">
        <v>1366</v>
      </c>
      <c r="J1505" t="s">
        <v>1564</v>
      </c>
      <c r="K1505" t="s">
        <v>1366</v>
      </c>
      <c r="M1505" s="1"/>
    </row>
    <row r="1506" spans="8:13" x14ac:dyDescent="0.25">
      <c r="H1506" t="s">
        <v>1746</v>
      </c>
      <c r="I1506" t="s">
        <v>1366</v>
      </c>
      <c r="J1506" t="s">
        <v>1564</v>
      </c>
      <c r="K1506" t="s">
        <v>1366</v>
      </c>
      <c r="M1506" s="1"/>
    </row>
    <row r="1507" spans="8:13" x14ac:dyDescent="0.25">
      <c r="H1507" t="s">
        <v>1747</v>
      </c>
      <c r="I1507" t="s">
        <v>1366</v>
      </c>
      <c r="J1507" t="s">
        <v>1564</v>
      </c>
      <c r="K1507" t="s">
        <v>1366</v>
      </c>
      <c r="M1507" s="1"/>
    </row>
    <row r="1508" spans="8:13" x14ac:dyDescent="0.25">
      <c r="H1508" t="s">
        <v>1748</v>
      </c>
      <c r="I1508" t="s">
        <v>1366</v>
      </c>
      <c r="J1508" t="s">
        <v>1564</v>
      </c>
      <c r="K1508" t="s">
        <v>1366</v>
      </c>
      <c r="M1508" s="1"/>
    </row>
    <row r="1509" spans="8:13" x14ac:dyDescent="0.25">
      <c r="H1509" t="s">
        <v>1749</v>
      </c>
      <c r="I1509" t="s">
        <v>1366</v>
      </c>
      <c r="J1509" t="s">
        <v>1564</v>
      </c>
      <c r="K1509" t="s">
        <v>1366</v>
      </c>
      <c r="M1509" s="1"/>
    </row>
    <row r="1510" spans="8:13" x14ac:dyDescent="0.25">
      <c r="H1510" t="s">
        <v>1750</v>
      </c>
      <c r="I1510" t="s">
        <v>1366</v>
      </c>
      <c r="J1510" t="s">
        <v>1564</v>
      </c>
      <c r="K1510" t="s">
        <v>1366</v>
      </c>
      <c r="M1510" s="1"/>
    </row>
    <row r="1511" spans="8:13" x14ac:dyDescent="0.25">
      <c r="H1511" t="s">
        <v>1751</v>
      </c>
      <c r="I1511" t="s">
        <v>1366</v>
      </c>
      <c r="J1511" t="s">
        <v>1564</v>
      </c>
      <c r="K1511" t="s">
        <v>1366</v>
      </c>
      <c r="M1511" s="1"/>
    </row>
    <row r="1512" spans="8:13" x14ac:dyDescent="0.25">
      <c r="H1512" t="s">
        <v>1752</v>
      </c>
      <c r="I1512" t="s">
        <v>1366</v>
      </c>
      <c r="J1512" t="s">
        <v>1564</v>
      </c>
      <c r="K1512" t="s">
        <v>1366</v>
      </c>
      <c r="M1512" s="1"/>
    </row>
    <row r="1513" spans="8:13" x14ac:dyDescent="0.25">
      <c r="H1513" t="s">
        <v>1753</v>
      </c>
      <c r="I1513" t="s">
        <v>1366</v>
      </c>
      <c r="J1513" t="s">
        <v>1564</v>
      </c>
      <c r="K1513" t="s">
        <v>1366</v>
      </c>
      <c r="M1513" s="1"/>
    </row>
    <row r="1514" spans="8:13" x14ac:dyDescent="0.25">
      <c r="H1514" t="s">
        <v>1754</v>
      </c>
      <c r="I1514" t="s">
        <v>1366</v>
      </c>
      <c r="J1514" t="s">
        <v>1564</v>
      </c>
      <c r="K1514" t="s">
        <v>1366</v>
      </c>
      <c r="M1514" s="1"/>
    </row>
    <row r="1515" spans="8:13" x14ac:dyDescent="0.25">
      <c r="H1515" t="s">
        <v>1755</v>
      </c>
      <c r="I1515" t="s">
        <v>1366</v>
      </c>
      <c r="J1515" t="s">
        <v>1564</v>
      </c>
      <c r="K1515" t="s">
        <v>1366</v>
      </c>
      <c r="M1515" s="1"/>
    </row>
    <row r="1516" spans="8:13" x14ac:dyDescent="0.25">
      <c r="H1516" t="s">
        <v>1756</v>
      </c>
      <c r="I1516" t="s">
        <v>1366</v>
      </c>
      <c r="J1516" t="s">
        <v>1564</v>
      </c>
      <c r="K1516" t="s">
        <v>1366</v>
      </c>
      <c r="M1516" s="1"/>
    </row>
    <row r="1517" spans="8:13" x14ac:dyDescent="0.25">
      <c r="H1517" t="s">
        <v>1757</v>
      </c>
      <c r="I1517" t="s">
        <v>1366</v>
      </c>
      <c r="J1517" t="s">
        <v>1564</v>
      </c>
      <c r="K1517" t="s">
        <v>1366</v>
      </c>
      <c r="M1517" s="1"/>
    </row>
    <row r="1518" spans="8:13" x14ac:dyDescent="0.25">
      <c r="H1518" t="s">
        <v>1758</v>
      </c>
      <c r="I1518" t="s">
        <v>1366</v>
      </c>
      <c r="J1518" t="s">
        <v>1564</v>
      </c>
      <c r="K1518" t="s">
        <v>1366</v>
      </c>
      <c r="M1518" s="1"/>
    </row>
    <row r="1519" spans="8:13" x14ac:dyDescent="0.25">
      <c r="H1519" t="s">
        <v>1759</v>
      </c>
      <c r="I1519" t="s">
        <v>1366</v>
      </c>
      <c r="J1519" t="s">
        <v>1564</v>
      </c>
      <c r="K1519" t="s">
        <v>1366</v>
      </c>
      <c r="M1519" s="1"/>
    </row>
    <row r="1520" spans="8:13" x14ac:dyDescent="0.25">
      <c r="H1520" t="s">
        <v>1760</v>
      </c>
      <c r="I1520" t="s">
        <v>1366</v>
      </c>
      <c r="J1520" t="s">
        <v>1564</v>
      </c>
      <c r="K1520" t="s">
        <v>1366</v>
      </c>
      <c r="M1520" s="1"/>
    </row>
    <row r="1521" spans="8:13" x14ac:dyDescent="0.25">
      <c r="H1521" t="s">
        <v>1761</v>
      </c>
      <c r="I1521" t="s">
        <v>1366</v>
      </c>
      <c r="J1521" t="s">
        <v>1564</v>
      </c>
      <c r="K1521" t="s">
        <v>1366</v>
      </c>
      <c r="M1521" s="1"/>
    </row>
    <row r="1522" spans="8:13" x14ac:dyDescent="0.25">
      <c r="H1522" t="s">
        <v>1762</v>
      </c>
      <c r="I1522" t="s">
        <v>1366</v>
      </c>
      <c r="J1522" t="s">
        <v>1564</v>
      </c>
      <c r="K1522" t="s">
        <v>1366</v>
      </c>
      <c r="M1522" s="1"/>
    </row>
    <row r="1523" spans="8:13" x14ac:dyDescent="0.25">
      <c r="H1523" t="s">
        <v>1763</v>
      </c>
      <c r="I1523" t="s">
        <v>1366</v>
      </c>
      <c r="J1523" t="s">
        <v>1564</v>
      </c>
      <c r="K1523" t="s">
        <v>1366</v>
      </c>
      <c r="M1523" s="1"/>
    </row>
    <row r="1524" spans="8:13" x14ac:dyDescent="0.25">
      <c r="H1524" t="s">
        <v>1764</v>
      </c>
      <c r="I1524" t="s">
        <v>1366</v>
      </c>
      <c r="J1524" t="s">
        <v>1564</v>
      </c>
      <c r="K1524" t="s">
        <v>1366</v>
      </c>
      <c r="M1524" s="1"/>
    </row>
    <row r="1525" spans="8:13" x14ac:dyDescent="0.25">
      <c r="H1525" t="s">
        <v>1765</v>
      </c>
      <c r="I1525" t="s">
        <v>1366</v>
      </c>
      <c r="J1525" t="s">
        <v>1564</v>
      </c>
      <c r="K1525" t="s">
        <v>1366</v>
      </c>
      <c r="M1525" s="1"/>
    </row>
    <row r="1526" spans="8:13" x14ac:dyDescent="0.25">
      <c r="H1526" t="s">
        <v>1766</v>
      </c>
      <c r="I1526" t="s">
        <v>1366</v>
      </c>
      <c r="J1526" t="s">
        <v>1564</v>
      </c>
      <c r="K1526" t="s">
        <v>1366</v>
      </c>
      <c r="M1526" s="1"/>
    </row>
    <row r="1527" spans="8:13" x14ac:dyDescent="0.25">
      <c r="H1527" t="s">
        <v>1767</v>
      </c>
      <c r="I1527" t="s">
        <v>1366</v>
      </c>
      <c r="J1527" t="s">
        <v>1564</v>
      </c>
      <c r="K1527" t="s">
        <v>1366</v>
      </c>
      <c r="M1527" s="1"/>
    </row>
    <row r="1528" spans="8:13" x14ac:dyDescent="0.25">
      <c r="H1528" t="s">
        <v>1768</v>
      </c>
      <c r="I1528" t="s">
        <v>1366</v>
      </c>
      <c r="J1528" t="s">
        <v>1564</v>
      </c>
      <c r="K1528" t="s">
        <v>1366</v>
      </c>
      <c r="M1528" s="1"/>
    </row>
    <row r="1529" spans="8:13" x14ac:dyDescent="0.25">
      <c r="H1529" t="s">
        <v>1769</v>
      </c>
      <c r="I1529" t="s">
        <v>1366</v>
      </c>
      <c r="J1529" t="s">
        <v>1564</v>
      </c>
      <c r="K1529" t="s">
        <v>1366</v>
      </c>
      <c r="M1529" s="1"/>
    </row>
    <row r="1530" spans="8:13" x14ac:dyDescent="0.25">
      <c r="H1530" t="s">
        <v>1770</v>
      </c>
      <c r="I1530" t="s">
        <v>1366</v>
      </c>
      <c r="J1530" t="s">
        <v>1564</v>
      </c>
      <c r="K1530" t="s">
        <v>1366</v>
      </c>
      <c r="M1530" s="1"/>
    </row>
    <row r="1531" spans="8:13" x14ac:dyDescent="0.25">
      <c r="H1531" t="s">
        <v>1771</v>
      </c>
      <c r="I1531" t="s">
        <v>1366</v>
      </c>
      <c r="J1531" t="s">
        <v>1564</v>
      </c>
      <c r="K1531" t="s">
        <v>1366</v>
      </c>
      <c r="M1531" s="1"/>
    </row>
    <row r="1532" spans="8:13" x14ac:dyDescent="0.25">
      <c r="H1532" t="s">
        <v>1772</v>
      </c>
      <c r="I1532" t="s">
        <v>1366</v>
      </c>
      <c r="J1532" t="s">
        <v>1564</v>
      </c>
      <c r="K1532" t="s">
        <v>1366</v>
      </c>
      <c r="M1532" s="1"/>
    </row>
    <row r="1533" spans="8:13" x14ac:dyDescent="0.25">
      <c r="H1533" t="s">
        <v>1773</v>
      </c>
      <c r="I1533" t="s">
        <v>1366</v>
      </c>
      <c r="J1533" t="s">
        <v>1564</v>
      </c>
      <c r="K1533" t="s">
        <v>1366</v>
      </c>
      <c r="M1533" s="1"/>
    </row>
    <row r="1534" spans="8:13" x14ac:dyDescent="0.25">
      <c r="H1534" t="s">
        <v>1774</v>
      </c>
      <c r="I1534" t="s">
        <v>1366</v>
      </c>
      <c r="J1534" t="s">
        <v>1564</v>
      </c>
      <c r="K1534" t="s">
        <v>1366</v>
      </c>
      <c r="M1534" s="1"/>
    </row>
    <row r="1535" spans="8:13" x14ac:dyDescent="0.25">
      <c r="H1535" t="s">
        <v>1775</v>
      </c>
      <c r="I1535" t="s">
        <v>1366</v>
      </c>
      <c r="J1535" t="s">
        <v>1564</v>
      </c>
      <c r="K1535" t="s">
        <v>1366</v>
      </c>
      <c r="M1535" s="1"/>
    </row>
    <row r="1536" spans="8:13" x14ac:dyDescent="0.25">
      <c r="H1536" t="s">
        <v>1776</v>
      </c>
      <c r="I1536" t="s">
        <v>1366</v>
      </c>
      <c r="J1536" t="s">
        <v>1564</v>
      </c>
      <c r="K1536" t="s">
        <v>1366</v>
      </c>
      <c r="M1536" s="1"/>
    </row>
    <row r="1537" spans="8:13" x14ac:dyDescent="0.25">
      <c r="H1537" t="s">
        <v>1777</v>
      </c>
      <c r="I1537" t="s">
        <v>1366</v>
      </c>
      <c r="J1537" t="s">
        <v>1564</v>
      </c>
      <c r="K1537" t="s">
        <v>1366</v>
      </c>
      <c r="M1537" s="1"/>
    </row>
    <row r="1538" spans="8:13" x14ac:dyDescent="0.25">
      <c r="H1538" t="s">
        <v>1778</v>
      </c>
      <c r="I1538" t="s">
        <v>1366</v>
      </c>
      <c r="J1538" t="s">
        <v>1564</v>
      </c>
      <c r="K1538" t="s">
        <v>1366</v>
      </c>
      <c r="M1538" s="1"/>
    </row>
    <row r="1539" spans="8:13" x14ac:dyDescent="0.25">
      <c r="H1539" t="s">
        <v>1779</v>
      </c>
      <c r="I1539" t="s">
        <v>1366</v>
      </c>
      <c r="J1539" t="s">
        <v>1564</v>
      </c>
      <c r="K1539" t="s">
        <v>1366</v>
      </c>
      <c r="M1539" s="1"/>
    </row>
    <row r="1540" spans="8:13" x14ac:dyDescent="0.25">
      <c r="H1540" t="s">
        <v>1780</v>
      </c>
      <c r="I1540" t="s">
        <v>1366</v>
      </c>
      <c r="J1540" t="s">
        <v>1564</v>
      </c>
      <c r="K1540" t="s">
        <v>1366</v>
      </c>
      <c r="M1540" s="1"/>
    </row>
    <row r="1541" spans="8:13" x14ac:dyDescent="0.25">
      <c r="H1541" t="s">
        <v>1781</v>
      </c>
      <c r="I1541" t="s">
        <v>1366</v>
      </c>
      <c r="J1541" t="s">
        <v>1564</v>
      </c>
      <c r="K1541" t="s">
        <v>1366</v>
      </c>
      <c r="M1541" s="1"/>
    </row>
    <row r="1542" spans="8:13" x14ac:dyDescent="0.25">
      <c r="H1542" t="s">
        <v>1782</v>
      </c>
      <c r="I1542" t="s">
        <v>1366</v>
      </c>
      <c r="J1542" t="s">
        <v>1564</v>
      </c>
      <c r="K1542" t="s">
        <v>1366</v>
      </c>
      <c r="M1542" s="1"/>
    </row>
    <row r="1543" spans="8:13" x14ac:dyDescent="0.25">
      <c r="H1543" t="s">
        <v>1783</v>
      </c>
      <c r="I1543" t="s">
        <v>1366</v>
      </c>
      <c r="J1543" t="s">
        <v>1564</v>
      </c>
      <c r="K1543" t="s">
        <v>1366</v>
      </c>
      <c r="M1543" s="1"/>
    </row>
    <row r="1544" spans="8:13" x14ac:dyDescent="0.25">
      <c r="H1544" t="s">
        <v>1784</v>
      </c>
      <c r="I1544" t="s">
        <v>1366</v>
      </c>
      <c r="J1544" t="s">
        <v>1564</v>
      </c>
      <c r="K1544" t="s">
        <v>1366</v>
      </c>
      <c r="M1544" s="1"/>
    </row>
    <row r="1545" spans="8:13" x14ac:dyDescent="0.25">
      <c r="H1545" t="s">
        <v>1785</v>
      </c>
      <c r="I1545" t="s">
        <v>1366</v>
      </c>
      <c r="J1545" t="s">
        <v>1564</v>
      </c>
      <c r="K1545" t="s">
        <v>1366</v>
      </c>
      <c r="M1545" s="1"/>
    </row>
    <row r="1546" spans="8:13" x14ac:dyDescent="0.25">
      <c r="H1546" t="s">
        <v>1786</v>
      </c>
      <c r="I1546" t="s">
        <v>1366</v>
      </c>
      <c r="J1546" t="s">
        <v>1564</v>
      </c>
      <c r="K1546" t="s">
        <v>1366</v>
      </c>
      <c r="M1546" s="1"/>
    </row>
    <row r="1547" spans="8:13" x14ac:dyDescent="0.25">
      <c r="H1547" t="s">
        <v>1787</v>
      </c>
      <c r="I1547" t="s">
        <v>1366</v>
      </c>
      <c r="J1547" t="s">
        <v>1564</v>
      </c>
      <c r="K1547" t="s">
        <v>1366</v>
      </c>
      <c r="M1547" s="1"/>
    </row>
    <row r="1548" spans="8:13" x14ac:dyDescent="0.25">
      <c r="H1548" t="s">
        <v>1788</v>
      </c>
      <c r="I1548" t="s">
        <v>1366</v>
      </c>
      <c r="J1548" t="s">
        <v>1564</v>
      </c>
      <c r="K1548" t="s">
        <v>1366</v>
      </c>
      <c r="M1548" s="1"/>
    </row>
    <row r="1549" spans="8:13" x14ac:dyDescent="0.25">
      <c r="H1549" t="s">
        <v>1789</v>
      </c>
      <c r="I1549" t="s">
        <v>1366</v>
      </c>
      <c r="J1549" t="s">
        <v>1564</v>
      </c>
      <c r="K1549" t="s">
        <v>1366</v>
      </c>
      <c r="M1549" s="1"/>
    </row>
    <row r="1550" spans="8:13" x14ac:dyDescent="0.25">
      <c r="H1550" t="s">
        <v>1790</v>
      </c>
      <c r="I1550" t="s">
        <v>1366</v>
      </c>
      <c r="J1550" t="s">
        <v>1564</v>
      </c>
      <c r="K1550" t="s">
        <v>1366</v>
      </c>
      <c r="M1550" s="1"/>
    </row>
    <row r="1551" spans="8:13" x14ac:dyDescent="0.25">
      <c r="H1551" t="s">
        <v>1791</v>
      </c>
      <c r="I1551" t="s">
        <v>1366</v>
      </c>
      <c r="J1551" t="s">
        <v>1564</v>
      </c>
      <c r="K1551" t="s">
        <v>1366</v>
      </c>
      <c r="M1551" s="1"/>
    </row>
    <row r="1552" spans="8:13" x14ac:dyDescent="0.25">
      <c r="H1552" t="s">
        <v>1792</v>
      </c>
      <c r="I1552" t="s">
        <v>1366</v>
      </c>
      <c r="J1552" t="s">
        <v>1564</v>
      </c>
      <c r="K1552" t="s">
        <v>1366</v>
      </c>
      <c r="M1552" s="1"/>
    </row>
    <row r="1553" spans="8:13" x14ac:dyDescent="0.25">
      <c r="H1553" t="s">
        <v>1793</v>
      </c>
      <c r="I1553" t="s">
        <v>1366</v>
      </c>
      <c r="J1553" t="s">
        <v>1564</v>
      </c>
      <c r="K1553" t="s">
        <v>1366</v>
      </c>
      <c r="M1553" s="1"/>
    </row>
    <row r="1554" spans="8:13" x14ac:dyDescent="0.25">
      <c r="H1554" t="s">
        <v>1794</v>
      </c>
      <c r="I1554" t="s">
        <v>1366</v>
      </c>
      <c r="J1554" t="s">
        <v>1564</v>
      </c>
      <c r="K1554" t="s">
        <v>1366</v>
      </c>
      <c r="M1554" s="1"/>
    </row>
    <row r="1555" spans="8:13" x14ac:dyDescent="0.25">
      <c r="H1555" t="s">
        <v>1795</v>
      </c>
      <c r="I1555" t="s">
        <v>1366</v>
      </c>
      <c r="J1555" t="s">
        <v>1564</v>
      </c>
      <c r="K1555" t="s">
        <v>1366</v>
      </c>
      <c r="M1555" s="1"/>
    </row>
    <row r="1556" spans="8:13" x14ac:dyDescent="0.25">
      <c r="H1556" t="s">
        <v>1796</v>
      </c>
      <c r="I1556" t="s">
        <v>1366</v>
      </c>
      <c r="J1556" t="s">
        <v>1564</v>
      </c>
      <c r="K1556" t="s">
        <v>1366</v>
      </c>
      <c r="M1556" s="1"/>
    </row>
    <row r="1557" spans="8:13" x14ac:dyDescent="0.25">
      <c r="H1557" t="s">
        <v>1797</v>
      </c>
      <c r="I1557" t="s">
        <v>1366</v>
      </c>
      <c r="J1557" t="s">
        <v>1564</v>
      </c>
      <c r="K1557" t="s">
        <v>1366</v>
      </c>
      <c r="M1557" s="1"/>
    </row>
    <row r="1558" spans="8:13" x14ac:dyDescent="0.25">
      <c r="H1558" t="s">
        <v>1798</v>
      </c>
      <c r="I1558" t="s">
        <v>1366</v>
      </c>
      <c r="J1558" t="s">
        <v>1564</v>
      </c>
      <c r="K1558" t="s">
        <v>1366</v>
      </c>
      <c r="M1558" s="1"/>
    </row>
    <row r="1559" spans="8:13" x14ac:dyDescent="0.25">
      <c r="H1559" t="s">
        <v>1799</v>
      </c>
      <c r="I1559" t="s">
        <v>1366</v>
      </c>
      <c r="J1559" t="s">
        <v>1564</v>
      </c>
      <c r="K1559" t="s">
        <v>1366</v>
      </c>
      <c r="M1559" s="1"/>
    </row>
    <row r="1560" spans="8:13" x14ac:dyDescent="0.25">
      <c r="H1560" t="s">
        <v>1800</v>
      </c>
      <c r="I1560" t="s">
        <v>1366</v>
      </c>
      <c r="J1560" t="s">
        <v>1564</v>
      </c>
      <c r="K1560" t="s">
        <v>1366</v>
      </c>
      <c r="M1560" s="1"/>
    </row>
    <row r="1561" spans="8:13" x14ac:dyDescent="0.25">
      <c r="H1561" t="s">
        <v>1801</v>
      </c>
      <c r="I1561" t="s">
        <v>1366</v>
      </c>
      <c r="J1561" t="s">
        <v>1564</v>
      </c>
      <c r="K1561" t="s">
        <v>1366</v>
      </c>
      <c r="M1561" s="1"/>
    </row>
    <row r="1562" spans="8:13" x14ac:dyDescent="0.25">
      <c r="H1562" t="s">
        <v>1802</v>
      </c>
      <c r="I1562" t="s">
        <v>1366</v>
      </c>
      <c r="J1562" t="s">
        <v>1564</v>
      </c>
      <c r="K1562" t="s">
        <v>1366</v>
      </c>
      <c r="M1562" s="1"/>
    </row>
    <row r="1563" spans="8:13" x14ac:dyDescent="0.25">
      <c r="H1563" t="s">
        <v>1803</v>
      </c>
      <c r="I1563" t="s">
        <v>1366</v>
      </c>
      <c r="J1563" t="s">
        <v>1564</v>
      </c>
      <c r="K1563" t="s">
        <v>1366</v>
      </c>
      <c r="M1563" s="1"/>
    </row>
    <row r="1564" spans="8:13" x14ac:dyDescent="0.25">
      <c r="H1564" t="s">
        <v>1804</v>
      </c>
      <c r="I1564" t="s">
        <v>1366</v>
      </c>
      <c r="J1564" t="s">
        <v>1564</v>
      </c>
      <c r="K1564" t="s">
        <v>1366</v>
      </c>
      <c r="M1564" s="1"/>
    </row>
    <row r="1565" spans="8:13" x14ac:dyDescent="0.25">
      <c r="H1565" t="s">
        <v>1805</v>
      </c>
      <c r="I1565" t="s">
        <v>1366</v>
      </c>
      <c r="J1565" t="s">
        <v>1564</v>
      </c>
      <c r="K1565" t="s">
        <v>1366</v>
      </c>
      <c r="M1565" s="1"/>
    </row>
    <row r="1566" spans="8:13" x14ac:dyDescent="0.25">
      <c r="H1566" t="s">
        <v>1806</v>
      </c>
      <c r="I1566" t="s">
        <v>1366</v>
      </c>
      <c r="J1566" t="s">
        <v>1564</v>
      </c>
      <c r="K1566" t="s">
        <v>1366</v>
      </c>
      <c r="M1566" s="1"/>
    </row>
    <row r="1567" spans="8:13" x14ac:dyDescent="0.25">
      <c r="H1567" t="s">
        <v>1807</v>
      </c>
      <c r="I1567" t="s">
        <v>1366</v>
      </c>
      <c r="J1567" t="s">
        <v>1564</v>
      </c>
      <c r="K1567" t="s">
        <v>1366</v>
      </c>
      <c r="M1567" s="1"/>
    </row>
    <row r="1568" spans="8:13" x14ac:dyDescent="0.25">
      <c r="H1568" t="s">
        <v>1808</v>
      </c>
      <c r="I1568" t="s">
        <v>1366</v>
      </c>
      <c r="J1568" t="s">
        <v>1564</v>
      </c>
      <c r="K1568" t="s">
        <v>1366</v>
      </c>
      <c r="M1568" s="1"/>
    </row>
    <row r="1569" spans="8:13" x14ac:dyDescent="0.25">
      <c r="H1569" t="s">
        <v>1809</v>
      </c>
      <c r="I1569" t="s">
        <v>1366</v>
      </c>
      <c r="J1569" t="s">
        <v>1564</v>
      </c>
      <c r="K1569" t="s">
        <v>1366</v>
      </c>
      <c r="M1569" s="1"/>
    </row>
    <row r="1570" spans="8:13" x14ac:dyDescent="0.25">
      <c r="H1570" t="s">
        <v>1810</v>
      </c>
      <c r="I1570" t="s">
        <v>1366</v>
      </c>
      <c r="J1570" t="s">
        <v>1564</v>
      </c>
      <c r="K1570" t="s">
        <v>1366</v>
      </c>
      <c r="M1570" s="1"/>
    </row>
    <row r="1571" spans="8:13" x14ac:dyDescent="0.25">
      <c r="H1571" t="s">
        <v>1811</v>
      </c>
      <c r="I1571" t="s">
        <v>1366</v>
      </c>
      <c r="J1571" t="s">
        <v>1564</v>
      </c>
      <c r="K1571" t="s">
        <v>1366</v>
      </c>
      <c r="M1571" s="1"/>
    </row>
    <row r="1572" spans="8:13" x14ac:dyDescent="0.25">
      <c r="H1572" t="s">
        <v>1812</v>
      </c>
      <c r="I1572" t="s">
        <v>1366</v>
      </c>
      <c r="J1572" t="s">
        <v>1564</v>
      </c>
      <c r="K1572" t="s">
        <v>1366</v>
      </c>
      <c r="M1572" s="1"/>
    </row>
    <row r="1573" spans="8:13" x14ac:dyDescent="0.25">
      <c r="H1573" t="s">
        <v>1813</v>
      </c>
      <c r="I1573" t="s">
        <v>1366</v>
      </c>
      <c r="J1573" t="s">
        <v>1564</v>
      </c>
      <c r="K1573" t="s">
        <v>1366</v>
      </c>
      <c r="M1573" s="1"/>
    </row>
    <row r="1574" spans="8:13" x14ac:dyDescent="0.25">
      <c r="H1574" t="s">
        <v>1814</v>
      </c>
      <c r="I1574" t="s">
        <v>1366</v>
      </c>
      <c r="J1574" t="s">
        <v>1564</v>
      </c>
      <c r="K1574" t="s">
        <v>1366</v>
      </c>
      <c r="M1574" s="1"/>
    </row>
    <row r="1575" spans="8:13" x14ac:dyDescent="0.25">
      <c r="H1575" t="s">
        <v>1815</v>
      </c>
      <c r="I1575" t="s">
        <v>1366</v>
      </c>
      <c r="J1575" t="s">
        <v>1564</v>
      </c>
      <c r="K1575" t="s">
        <v>1366</v>
      </c>
      <c r="M1575" s="1"/>
    </row>
    <row r="1576" spans="8:13" x14ac:dyDescent="0.25">
      <c r="H1576" t="s">
        <v>1816</v>
      </c>
      <c r="I1576" t="s">
        <v>1366</v>
      </c>
      <c r="J1576" t="s">
        <v>1564</v>
      </c>
      <c r="K1576" t="s">
        <v>1366</v>
      </c>
      <c r="M1576" s="1"/>
    </row>
    <row r="1577" spans="8:13" x14ac:dyDescent="0.25">
      <c r="H1577" t="s">
        <v>1817</v>
      </c>
      <c r="I1577" t="s">
        <v>1366</v>
      </c>
      <c r="J1577" t="s">
        <v>1564</v>
      </c>
      <c r="K1577" t="s">
        <v>1366</v>
      </c>
      <c r="M1577" s="1"/>
    </row>
    <row r="1578" spans="8:13" x14ac:dyDescent="0.25">
      <c r="H1578" t="s">
        <v>1818</v>
      </c>
      <c r="I1578" t="s">
        <v>1366</v>
      </c>
      <c r="J1578" t="s">
        <v>1564</v>
      </c>
      <c r="K1578" t="s">
        <v>1366</v>
      </c>
      <c r="M1578" s="1"/>
    </row>
    <row r="1579" spans="8:13" x14ac:dyDescent="0.25">
      <c r="H1579" t="s">
        <v>1819</v>
      </c>
      <c r="I1579" t="s">
        <v>246</v>
      </c>
      <c r="J1579" t="s">
        <v>1564</v>
      </c>
      <c r="K1579" t="s">
        <v>160</v>
      </c>
      <c r="M1579" s="1"/>
    </row>
    <row r="1580" spans="8:13" x14ac:dyDescent="0.25">
      <c r="H1580" t="s">
        <v>1820</v>
      </c>
      <c r="I1580" t="s">
        <v>246</v>
      </c>
      <c r="J1580" t="s">
        <v>1564</v>
      </c>
      <c r="K1580" t="s">
        <v>160</v>
      </c>
      <c r="M1580" s="1"/>
    </row>
    <row r="1581" spans="8:13" x14ac:dyDescent="0.25">
      <c r="H1581" t="s">
        <v>1821</v>
      </c>
      <c r="I1581" t="s">
        <v>246</v>
      </c>
      <c r="J1581" t="s">
        <v>1564</v>
      </c>
      <c r="K1581" t="s">
        <v>160</v>
      </c>
      <c r="M1581" s="1"/>
    </row>
    <row r="1582" spans="8:13" x14ac:dyDescent="0.25">
      <c r="H1582" t="s">
        <v>1822</v>
      </c>
      <c r="I1582" t="s">
        <v>246</v>
      </c>
      <c r="J1582" t="s">
        <v>1564</v>
      </c>
      <c r="K1582" t="s">
        <v>160</v>
      </c>
      <c r="M1582" s="1"/>
    </row>
    <row r="1583" spans="8:13" x14ac:dyDescent="0.25">
      <c r="H1583" t="s">
        <v>1823</v>
      </c>
      <c r="I1583" t="s">
        <v>246</v>
      </c>
      <c r="J1583" t="s">
        <v>1564</v>
      </c>
      <c r="K1583" t="s">
        <v>160</v>
      </c>
      <c r="M1583" s="1"/>
    </row>
    <row r="1584" spans="8:13" x14ac:dyDescent="0.25">
      <c r="H1584" t="s">
        <v>1824</v>
      </c>
      <c r="I1584" t="s">
        <v>246</v>
      </c>
      <c r="J1584" t="s">
        <v>1564</v>
      </c>
      <c r="K1584" t="s">
        <v>160</v>
      </c>
      <c r="M1584" s="1"/>
    </row>
    <row r="1585" spans="8:13" x14ac:dyDescent="0.25">
      <c r="H1585" t="s">
        <v>1825</v>
      </c>
      <c r="I1585" t="s">
        <v>246</v>
      </c>
      <c r="J1585" t="s">
        <v>1564</v>
      </c>
      <c r="K1585" t="s">
        <v>160</v>
      </c>
      <c r="M1585" s="1"/>
    </row>
    <row r="1586" spans="8:13" x14ac:dyDescent="0.25">
      <c r="H1586" t="s">
        <v>1826</v>
      </c>
      <c r="I1586" t="s">
        <v>246</v>
      </c>
      <c r="J1586" t="s">
        <v>1564</v>
      </c>
      <c r="K1586" t="s">
        <v>160</v>
      </c>
      <c r="M1586" s="1"/>
    </row>
    <row r="1587" spans="8:13" x14ac:dyDescent="0.25">
      <c r="H1587" t="s">
        <v>1827</v>
      </c>
      <c r="I1587" t="s">
        <v>246</v>
      </c>
      <c r="J1587" t="s">
        <v>1564</v>
      </c>
      <c r="K1587" t="s">
        <v>160</v>
      </c>
      <c r="M1587" s="1"/>
    </row>
    <row r="1588" spans="8:13" x14ac:dyDescent="0.25">
      <c r="H1588" t="s">
        <v>1828</v>
      </c>
      <c r="I1588" t="s">
        <v>246</v>
      </c>
      <c r="J1588" t="s">
        <v>1564</v>
      </c>
      <c r="K1588" t="s">
        <v>160</v>
      </c>
      <c r="M1588" s="1"/>
    </row>
    <row r="1589" spans="8:13" x14ac:dyDescent="0.25">
      <c r="H1589" t="s">
        <v>1829</v>
      </c>
      <c r="I1589" t="s">
        <v>246</v>
      </c>
      <c r="J1589" t="s">
        <v>1564</v>
      </c>
      <c r="K1589" t="s">
        <v>160</v>
      </c>
      <c r="M1589" s="1"/>
    </row>
    <row r="1590" spans="8:13" x14ac:dyDescent="0.25">
      <c r="H1590" t="s">
        <v>1830</v>
      </c>
      <c r="I1590" t="s">
        <v>246</v>
      </c>
      <c r="J1590" t="s">
        <v>1564</v>
      </c>
      <c r="K1590" t="s">
        <v>160</v>
      </c>
      <c r="M1590" s="1"/>
    </row>
    <row r="1591" spans="8:13" x14ac:dyDescent="0.25">
      <c r="H1591" t="s">
        <v>1831</v>
      </c>
      <c r="I1591" t="s">
        <v>246</v>
      </c>
      <c r="J1591" t="s">
        <v>1564</v>
      </c>
      <c r="K1591" t="s">
        <v>160</v>
      </c>
      <c r="M1591" s="1"/>
    </row>
    <row r="1592" spans="8:13" x14ac:dyDescent="0.25">
      <c r="H1592" t="s">
        <v>1832</v>
      </c>
      <c r="I1592" t="s">
        <v>246</v>
      </c>
      <c r="J1592" t="s">
        <v>1564</v>
      </c>
      <c r="K1592" t="s">
        <v>160</v>
      </c>
      <c r="M1592" s="1"/>
    </row>
    <row r="1593" spans="8:13" x14ac:dyDescent="0.25">
      <c r="H1593" t="s">
        <v>1833</v>
      </c>
      <c r="I1593" t="s">
        <v>246</v>
      </c>
      <c r="J1593" t="s">
        <v>1564</v>
      </c>
      <c r="K1593" t="s">
        <v>160</v>
      </c>
      <c r="M1593" s="1"/>
    </row>
    <row r="1594" spans="8:13" x14ac:dyDescent="0.25">
      <c r="H1594" t="s">
        <v>1834</v>
      </c>
      <c r="I1594" t="s">
        <v>1366</v>
      </c>
      <c r="J1594" t="s">
        <v>1564</v>
      </c>
      <c r="K1594" t="s">
        <v>1366</v>
      </c>
      <c r="M1594" s="1"/>
    </row>
    <row r="1595" spans="8:13" x14ac:dyDescent="0.25">
      <c r="H1595" t="s">
        <v>1835</v>
      </c>
      <c r="I1595" t="s">
        <v>1366</v>
      </c>
      <c r="J1595" t="s">
        <v>1564</v>
      </c>
      <c r="K1595" t="s">
        <v>1366</v>
      </c>
      <c r="M1595" s="1"/>
    </row>
    <row r="1596" spans="8:13" x14ac:dyDescent="0.25">
      <c r="H1596" t="s">
        <v>1836</v>
      </c>
      <c r="I1596" t="s">
        <v>1366</v>
      </c>
      <c r="J1596" t="s">
        <v>1564</v>
      </c>
      <c r="K1596" t="s">
        <v>1366</v>
      </c>
      <c r="M1596" s="1"/>
    </row>
    <row r="1597" spans="8:13" x14ac:dyDescent="0.25">
      <c r="H1597" t="s">
        <v>1837</v>
      </c>
      <c r="I1597" t="s">
        <v>1366</v>
      </c>
      <c r="J1597" t="s">
        <v>1564</v>
      </c>
      <c r="K1597" t="s">
        <v>1366</v>
      </c>
      <c r="M1597" s="1"/>
    </row>
    <row r="1598" spans="8:13" x14ac:dyDescent="0.25">
      <c r="H1598" t="s">
        <v>1838</v>
      </c>
      <c r="I1598" t="s">
        <v>1366</v>
      </c>
      <c r="J1598" t="s">
        <v>1564</v>
      </c>
      <c r="K1598" t="s">
        <v>1366</v>
      </c>
      <c r="M1598" s="1"/>
    </row>
    <row r="1599" spans="8:13" x14ac:dyDescent="0.25">
      <c r="H1599" t="s">
        <v>1839</v>
      </c>
      <c r="I1599" t="s">
        <v>1366</v>
      </c>
      <c r="J1599" t="s">
        <v>1564</v>
      </c>
      <c r="K1599" t="s">
        <v>1366</v>
      </c>
      <c r="M1599" s="1"/>
    </row>
    <row r="1600" spans="8:13" x14ac:dyDescent="0.25">
      <c r="H1600" t="s">
        <v>1840</v>
      </c>
      <c r="I1600" t="s">
        <v>1366</v>
      </c>
      <c r="J1600" t="s">
        <v>1564</v>
      </c>
      <c r="K1600" t="s">
        <v>1366</v>
      </c>
      <c r="M1600" s="1"/>
    </row>
    <row r="1601" spans="8:13" x14ac:dyDescent="0.25">
      <c r="H1601" t="s">
        <v>1841</v>
      </c>
      <c r="I1601" t="s">
        <v>1366</v>
      </c>
      <c r="J1601" t="s">
        <v>1564</v>
      </c>
      <c r="K1601" t="s">
        <v>1366</v>
      </c>
      <c r="M1601" s="1"/>
    </row>
    <row r="1602" spans="8:13" x14ac:dyDescent="0.25">
      <c r="H1602" t="s">
        <v>1842</v>
      </c>
      <c r="I1602" t="s">
        <v>1366</v>
      </c>
      <c r="J1602" t="s">
        <v>1564</v>
      </c>
      <c r="K1602" t="s">
        <v>1366</v>
      </c>
      <c r="M1602" s="1"/>
    </row>
    <row r="1603" spans="8:13" x14ac:dyDescent="0.25">
      <c r="H1603" t="s">
        <v>1843</v>
      </c>
      <c r="I1603" t="s">
        <v>1366</v>
      </c>
      <c r="J1603" t="s">
        <v>1564</v>
      </c>
      <c r="K1603" t="s">
        <v>1366</v>
      </c>
      <c r="M1603" s="1"/>
    </row>
    <row r="1604" spans="8:13" x14ac:dyDescent="0.25">
      <c r="H1604" t="s">
        <v>1844</v>
      </c>
      <c r="I1604" t="s">
        <v>1366</v>
      </c>
      <c r="J1604" t="s">
        <v>1564</v>
      </c>
      <c r="K1604" t="s">
        <v>1366</v>
      </c>
      <c r="M1604" s="1"/>
    </row>
    <row r="1605" spans="8:13" x14ac:dyDescent="0.25">
      <c r="H1605" t="s">
        <v>1845</v>
      </c>
      <c r="I1605" t="s">
        <v>1366</v>
      </c>
      <c r="J1605" t="s">
        <v>1564</v>
      </c>
      <c r="K1605" t="s">
        <v>1366</v>
      </c>
      <c r="M1605" s="1"/>
    </row>
    <row r="1606" spans="8:13" x14ac:dyDescent="0.25">
      <c r="H1606" t="s">
        <v>1846</v>
      </c>
      <c r="I1606" t="s">
        <v>1366</v>
      </c>
      <c r="J1606" t="s">
        <v>1564</v>
      </c>
      <c r="K1606" t="s">
        <v>1366</v>
      </c>
      <c r="M1606" s="1"/>
    </row>
    <row r="1607" spans="8:13" x14ac:dyDescent="0.25">
      <c r="H1607" t="s">
        <v>1847</v>
      </c>
      <c r="I1607" t="s">
        <v>1366</v>
      </c>
      <c r="J1607" t="s">
        <v>1564</v>
      </c>
      <c r="K1607" t="s">
        <v>1366</v>
      </c>
      <c r="M1607" s="1"/>
    </row>
    <row r="1608" spans="8:13" x14ac:dyDescent="0.25">
      <c r="H1608" t="s">
        <v>1848</v>
      </c>
      <c r="I1608" t="s">
        <v>1366</v>
      </c>
      <c r="J1608" t="s">
        <v>1564</v>
      </c>
      <c r="K1608" t="s">
        <v>1366</v>
      </c>
      <c r="M1608" s="1"/>
    </row>
    <row r="1609" spans="8:13" x14ac:dyDescent="0.25">
      <c r="H1609" t="s">
        <v>1849</v>
      </c>
      <c r="I1609" t="s">
        <v>1366</v>
      </c>
      <c r="J1609" t="s">
        <v>1564</v>
      </c>
      <c r="K1609" t="s">
        <v>1366</v>
      </c>
      <c r="M1609" s="1"/>
    </row>
    <row r="1610" spans="8:13" x14ac:dyDescent="0.25">
      <c r="H1610" t="s">
        <v>1850</v>
      </c>
      <c r="I1610" t="s">
        <v>1366</v>
      </c>
      <c r="J1610" t="s">
        <v>1564</v>
      </c>
      <c r="K1610" t="s">
        <v>1366</v>
      </c>
      <c r="M1610" s="1"/>
    </row>
    <row r="1611" spans="8:13" x14ac:dyDescent="0.25">
      <c r="H1611" t="s">
        <v>1851</v>
      </c>
      <c r="I1611" t="s">
        <v>1366</v>
      </c>
      <c r="J1611" t="s">
        <v>1564</v>
      </c>
      <c r="K1611" t="s">
        <v>1366</v>
      </c>
      <c r="M1611" s="1"/>
    </row>
    <row r="1612" spans="8:13" x14ac:dyDescent="0.25">
      <c r="H1612" t="s">
        <v>1852</v>
      </c>
      <c r="I1612" t="s">
        <v>1366</v>
      </c>
      <c r="J1612" t="s">
        <v>1564</v>
      </c>
      <c r="K1612" t="s">
        <v>1366</v>
      </c>
      <c r="M1612" s="1"/>
    </row>
    <row r="1613" spans="8:13" x14ac:dyDescent="0.25">
      <c r="H1613" t="s">
        <v>1853</v>
      </c>
      <c r="I1613" t="s">
        <v>1366</v>
      </c>
      <c r="J1613" t="s">
        <v>1564</v>
      </c>
      <c r="K1613" t="s">
        <v>1366</v>
      </c>
      <c r="M1613" s="1"/>
    </row>
    <row r="1614" spans="8:13" x14ac:dyDescent="0.25">
      <c r="H1614" t="s">
        <v>1854</v>
      </c>
      <c r="I1614" t="s">
        <v>1366</v>
      </c>
      <c r="J1614" t="s">
        <v>1564</v>
      </c>
      <c r="K1614" t="s">
        <v>1366</v>
      </c>
      <c r="M1614" s="1"/>
    </row>
    <row r="1615" spans="8:13" x14ac:dyDescent="0.25">
      <c r="H1615" t="s">
        <v>1855</v>
      </c>
      <c r="I1615" t="s">
        <v>1366</v>
      </c>
      <c r="J1615" t="s">
        <v>1564</v>
      </c>
      <c r="K1615" t="s">
        <v>1366</v>
      </c>
      <c r="M1615" s="1"/>
    </row>
    <row r="1616" spans="8:13" x14ac:dyDescent="0.25">
      <c r="H1616" t="s">
        <v>1856</v>
      </c>
      <c r="I1616" t="s">
        <v>1366</v>
      </c>
      <c r="J1616" t="s">
        <v>1564</v>
      </c>
      <c r="K1616" t="s">
        <v>1366</v>
      </c>
      <c r="M1616" s="1"/>
    </row>
    <row r="1617" spans="8:13" x14ac:dyDescent="0.25">
      <c r="H1617" t="s">
        <v>1857</v>
      </c>
      <c r="I1617" t="s">
        <v>1366</v>
      </c>
      <c r="J1617" t="s">
        <v>1564</v>
      </c>
      <c r="K1617" t="s">
        <v>1366</v>
      </c>
      <c r="M1617" s="1"/>
    </row>
    <row r="1618" spans="8:13" x14ac:dyDescent="0.25">
      <c r="H1618" t="s">
        <v>1858</v>
      </c>
      <c r="I1618" t="s">
        <v>1366</v>
      </c>
      <c r="J1618" t="s">
        <v>1564</v>
      </c>
      <c r="K1618" t="s">
        <v>1366</v>
      </c>
      <c r="M1618" s="1"/>
    </row>
    <row r="1619" spans="8:13" x14ac:dyDescent="0.25">
      <c r="H1619" t="s">
        <v>1859</v>
      </c>
      <c r="I1619" t="s">
        <v>246</v>
      </c>
      <c r="J1619" t="s">
        <v>1564</v>
      </c>
      <c r="K1619" t="s">
        <v>160</v>
      </c>
      <c r="M1619" s="1"/>
    </row>
    <row r="1620" spans="8:13" x14ac:dyDescent="0.25">
      <c r="H1620" t="s">
        <v>1860</v>
      </c>
      <c r="I1620" t="s">
        <v>246</v>
      </c>
      <c r="J1620" t="s">
        <v>1564</v>
      </c>
      <c r="K1620" t="s">
        <v>160</v>
      </c>
      <c r="M1620" s="1"/>
    </row>
    <row r="1621" spans="8:13" x14ac:dyDescent="0.25">
      <c r="H1621" t="s">
        <v>1861</v>
      </c>
      <c r="I1621" t="s">
        <v>246</v>
      </c>
      <c r="J1621" t="s">
        <v>1564</v>
      </c>
      <c r="K1621" t="s">
        <v>160</v>
      </c>
      <c r="M1621" s="1"/>
    </row>
    <row r="1622" spans="8:13" x14ac:dyDescent="0.25">
      <c r="H1622" t="s">
        <v>1862</v>
      </c>
      <c r="I1622" t="s">
        <v>246</v>
      </c>
      <c r="J1622" t="s">
        <v>1564</v>
      </c>
      <c r="K1622" t="s">
        <v>160</v>
      </c>
      <c r="M1622" s="1"/>
    </row>
    <row r="1623" spans="8:13" x14ac:dyDescent="0.25">
      <c r="H1623" t="s">
        <v>1863</v>
      </c>
      <c r="I1623" t="s">
        <v>246</v>
      </c>
      <c r="J1623" t="s">
        <v>1564</v>
      </c>
      <c r="K1623" t="s">
        <v>160</v>
      </c>
      <c r="M1623" s="1"/>
    </row>
    <row r="1624" spans="8:13" x14ac:dyDescent="0.25">
      <c r="H1624" t="s">
        <v>1864</v>
      </c>
      <c r="I1624" t="s">
        <v>246</v>
      </c>
      <c r="J1624" t="s">
        <v>1564</v>
      </c>
      <c r="K1624" t="s">
        <v>160</v>
      </c>
      <c r="M1624" s="1"/>
    </row>
    <row r="1625" spans="8:13" x14ac:dyDescent="0.25">
      <c r="H1625" t="s">
        <v>1865</v>
      </c>
      <c r="I1625" t="s">
        <v>246</v>
      </c>
      <c r="J1625" t="s">
        <v>1564</v>
      </c>
      <c r="K1625" t="s">
        <v>160</v>
      </c>
      <c r="M1625" s="1"/>
    </row>
    <row r="1626" spans="8:13" x14ac:dyDescent="0.25">
      <c r="H1626" t="s">
        <v>1866</v>
      </c>
      <c r="I1626" t="s">
        <v>1366</v>
      </c>
      <c r="J1626" t="s">
        <v>1564</v>
      </c>
      <c r="K1626" t="s">
        <v>1366</v>
      </c>
      <c r="M1626" s="1"/>
    </row>
    <row r="1627" spans="8:13" x14ac:dyDescent="0.25">
      <c r="H1627" t="s">
        <v>1867</v>
      </c>
      <c r="I1627" t="s">
        <v>1366</v>
      </c>
      <c r="J1627" t="s">
        <v>1564</v>
      </c>
      <c r="K1627" t="s">
        <v>1366</v>
      </c>
      <c r="M1627" s="1"/>
    </row>
    <row r="1628" spans="8:13" x14ac:dyDescent="0.25">
      <c r="H1628" t="s">
        <v>1868</v>
      </c>
      <c r="I1628" t="s">
        <v>1366</v>
      </c>
      <c r="J1628" t="s">
        <v>1564</v>
      </c>
      <c r="K1628" t="s">
        <v>1366</v>
      </c>
      <c r="M1628" s="1"/>
    </row>
    <row r="1629" spans="8:13" x14ac:dyDescent="0.25">
      <c r="H1629" t="s">
        <v>1869</v>
      </c>
      <c r="I1629" t="s">
        <v>1366</v>
      </c>
      <c r="J1629" t="s">
        <v>1564</v>
      </c>
      <c r="K1629" t="s">
        <v>1366</v>
      </c>
      <c r="M1629" s="1"/>
    </row>
    <row r="1630" spans="8:13" x14ac:dyDescent="0.25">
      <c r="H1630" t="s">
        <v>1870</v>
      </c>
      <c r="I1630" t="s">
        <v>246</v>
      </c>
      <c r="J1630" t="s">
        <v>1564</v>
      </c>
      <c r="K1630" t="s">
        <v>160</v>
      </c>
      <c r="M1630" s="1"/>
    </row>
    <row r="1631" spans="8:13" x14ac:dyDescent="0.25">
      <c r="H1631" t="s">
        <v>1871</v>
      </c>
      <c r="I1631" t="s">
        <v>246</v>
      </c>
      <c r="J1631" t="s">
        <v>1564</v>
      </c>
      <c r="K1631" t="s">
        <v>160</v>
      </c>
      <c r="M1631" s="1"/>
    </row>
    <row r="1632" spans="8:13" x14ac:dyDescent="0.25">
      <c r="H1632" t="s">
        <v>1872</v>
      </c>
      <c r="I1632" t="s">
        <v>109</v>
      </c>
      <c r="J1632" t="s">
        <v>18</v>
      </c>
      <c r="K1632" t="s">
        <v>100</v>
      </c>
      <c r="M1632" s="1"/>
    </row>
    <row r="1633" spans="8:13" x14ac:dyDescent="0.25">
      <c r="H1633" t="s">
        <v>1873</v>
      </c>
      <c r="I1633" t="s">
        <v>109</v>
      </c>
      <c r="J1633" t="s">
        <v>18</v>
      </c>
      <c r="K1633" t="s">
        <v>100</v>
      </c>
      <c r="M1633" s="1"/>
    </row>
    <row r="1634" spans="8:13" x14ac:dyDescent="0.25">
      <c r="H1634" t="s">
        <v>1874</v>
      </c>
      <c r="I1634" t="s">
        <v>1605</v>
      </c>
      <c r="J1634" t="s">
        <v>1875</v>
      </c>
      <c r="K1634" t="s">
        <v>32</v>
      </c>
      <c r="M1634" s="1"/>
    </row>
    <row r="1635" spans="8:13" x14ac:dyDescent="0.25">
      <c r="H1635" t="s">
        <v>1876</v>
      </c>
      <c r="I1635" t="s">
        <v>1605</v>
      </c>
      <c r="J1635" t="s">
        <v>1875</v>
      </c>
      <c r="K1635" t="s">
        <v>32</v>
      </c>
      <c r="M1635" s="1"/>
    </row>
    <row r="1636" spans="8:13" x14ac:dyDescent="0.25">
      <c r="H1636" t="s">
        <v>1877</v>
      </c>
      <c r="I1636" t="s">
        <v>246</v>
      </c>
      <c r="J1636" t="s">
        <v>1564</v>
      </c>
      <c r="K1636" t="s">
        <v>160</v>
      </c>
      <c r="M1636" s="1"/>
    </row>
    <row r="1637" spans="8:13" x14ac:dyDescent="0.25">
      <c r="H1637" t="s">
        <v>1878</v>
      </c>
      <c r="J1637" t="s">
        <v>1564</v>
      </c>
      <c r="M1637" s="1"/>
    </row>
    <row r="1638" spans="8:13" x14ac:dyDescent="0.25">
      <c r="H1638" t="s">
        <v>1879</v>
      </c>
      <c r="J1638" t="s">
        <v>1564</v>
      </c>
      <c r="M1638" s="1"/>
    </row>
    <row r="1639" spans="8:13" x14ac:dyDescent="0.25">
      <c r="H1639" t="s">
        <v>1880</v>
      </c>
      <c r="J1639" t="s">
        <v>1564</v>
      </c>
      <c r="M1639" s="1"/>
    </row>
    <row r="1640" spans="8:13" x14ac:dyDescent="0.25">
      <c r="H1640" t="s">
        <v>1881</v>
      </c>
      <c r="I1640" t="s">
        <v>44</v>
      </c>
      <c r="J1640" t="s">
        <v>13</v>
      </c>
      <c r="K1640" t="s">
        <v>32</v>
      </c>
      <c r="M1640" s="1"/>
    </row>
    <row r="1641" spans="8:13" x14ac:dyDescent="0.25">
      <c r="H1641" t="s">
        <v>1882</v>
      </c>
      <c r="I1641" t="s">
        <v>44</v>
      </c>
      <c r="J1641" t="s">
        <v>13</v>
      </c>
      <c r="K1641" t="s">
        <v>32</v>
      </c>
      <c r="M1641" s="1"/>
    </row>
    <row r="1642" spans="8:13" x14ac:dyDescent="0.25">
      <c r="H1642" t="s">
        <v>1883</v>
      </c>
      <c r="I1642" t="s">
        <v>44</v>
      </c>
      <c r="J1642" t="s">
        <v>13</v>
      </c>
      <c r="K1642" t="s">
        <v>32</v>
      </c>
      <c r="M1642" s="1"/>
    </row>
    <row r="1643" spans="8:13" x14ac:dyDescent="0.25">
      <c r="H1643" t="s">
        <v>1642</v>
      </c>
      <c r="I1643" t="s">
        <v>234</v>
      </c>
      <c r="J1643" t="s">
        <v>688</v>
      </c>
      <c r="K1643" t="s">
        <v>98</v>
      </c>
      <c r="M1643" s="1"/>
    </row>
  </sheetData>
  <conditionalFormatting sqref="I1030:K1030 J1031:K1032">
    <cfRule type="expression" dxfId="30" priority="12">
      <formula>$B1030="missing"</formula>
    </cfRule>
  </conditionalFormatting>
  <conditionalFormatting sqref="I1033:K1033">
    <cfRule type="expression" dxfId="29" priority="11">
      <formula>$B1033="missing"</formula>
    </cfRule>
  </conditionalFormatting>
  <conditionalFormatting sqref="I1038:K1038">
    <cfRule type="expression" dxfId="28" priority="10">
      <formula>$B1038="missing"</formula>
    </cfRule>
  </conditionalFormatting>
  <conditionalFormatting sqref="I1039:K1039 J1040">
    <cfRule type="expression" dxfId="27" priority="9">
      <formula>$B1039="missing"</formula>
    </cfRule>
  </conditionalFormatting>
  <conditionalFormatting sqref="I1041:K1041">
    <cfRule type="expression" dxfId="26" priority="8">
      <formula>$B1041="missing"</formula>
    </cfRule>
  </conditionalFormatting>
  <conditionalFormatting sqref="J1042">
    <cfRule type="expression" dxfId="25" priority="7">
      <formula>$B1042="missing"</formula>
    </cfRule>
  </conditionalFormatting>
  <conditionalFormatting sqref="J1192:J1196">
    <cfRule type="expression" dxfId="24" priority="5">
      <formula>$B1192="missing"</formula>
    </cfRule>
  </conditionalFormatting>
  <conditionalFormatting sqref="I1339:K1339">
    <cfRule type="expression" dxfId="23" priority="4">
      <formula>$B1339="missing"</formula>
    </cfRule>
  </conditionalFormatting>
  <conditionalFormatting sqref="I1340:K1340">
    <cfRule type="expression" dxfId="22" priority="3">
      <formula>$B1340="missing"</formula>
    </cfRule>
  </conditionalFormatting>
  <conditionalFormatting sqref="I1338:K1338">
    <cfRule type="expression" dxfId="21" priority="2">
      <formula>$B1338="missing"</formula>
    </cfRule>
  </conditionalFormatting>
  <conditionalFormatting sqref="I1341:K1341">
    <cfRule type="expression" dxfId="20" priority="1">
      <formula>$B1341="missing"</formula>
    </cfRule>
  </conditionalFormatting>
  <conditionalFormatting sqref="L969:N970 I2:N968">
    <cfRule type="expression" dxfId="19" priority="30">
      <formula>$B2="missing"</formula>
    </cfRule>
  </conditionalFormatting>
  <conditionalFormatting sqref="I823:K823">
    <cfRule type="expression" dxfId="18" priority="29">
      <formula>$B823="missing"</formula>
    </cfRule>
  </conditionalFormatting>
  <conditionalFormatting sqref="I824:K824">
    <cfRule type="expression" dxfId="17" priority="28">
      <formula>$B824="missing"</formula>
    </cfRule>
  </conditionalFormatting>
  <conditionalFormatting sqref="I825:K825 J826:J827">
    <cfRule type="expression" dxfId="16" priority="27">
      <formula>$B825="missing"</formula>
    </cfRule>
  </conditionalFormatting>
  <conditionalFormatting sqref="I826:K827">
    <cfRule type="expression" dxfId="15" priority="26">
      <formula>$B826="missing"</formula>
    </cfRule>
  </conditionalFormatting>
  <conditionalFormatting sqref="I836:K839">
    <cfRule type="expression" dxfId="14" priority="25">
      <formula>$B836="missing"</formula>
    </cfRule>
  </conditionalFormatting>
  <conditionalFormatting sqref="J969:K969 J970">
    <cfRule type="expression" dxfId="13" priority="24">
      <formula>$B969="missing"</formula>
    </cfRule>
  </conditionalFormatting>
  <conditionalFormatting sqref="I989:N989">
    <cfRule type="expression" dxfId="12" priority="23">
      <formula>$B989="missing"</formula>
    </cfRule>
  </conditionalFormatting>
  <conditionalFormatting sqref="I990:N990">
    <cfRule type="expression" dxfId="11" priority="22">
      <formula>$B990="missing"</formula>
    </cfRule>
  </conditionalFormatting>
  <conditionalFormatting sqref="I999:K1000">
    <cfRule type="expression" dxfId="10" priority="21">
      <formula>$B999="missing"</formula>
    </cfRule>
  </conditionalFormatting>
  <conditionalFormatting sqref="I1001:K1001">
    <cfRule type="expression" dxfId="9" priority="20">
      <formula>$B1001="missing"</formula>
    </cfRule>
  </conditionalFormatting>
  <conditionalFormatting sqref="I1002:K1002">
    <cfRule type="expression" dxfId="8" priority="19">
      <formula>$B1002="missing"</formula>
    </cfRule>
  </conditionalFormatting>
  <conditionalFormatting sqref="I1015:K1016">
    <cfRule type="expression" dxfId="7" priority="18">
      <formula>$B1015="missing"</formula>
    </cfRule>
  </conditionalFormatting>
  <conditionalFormatting sqref="I1019:K1020">
    <cfRule type="expression" dxfId="6" priority="17">
      <formula>$B1019="missing"</formula>
    </cfRule>
  </conditionalFormatting>
  <conditionalFormatting sqref="I1022:K1022 J1023:J1024">
    <cfRule type="expression" dxfId="5" priority="16">
      <formula>$B1022="missing"</formula>
    </cfRule>
  </conditionalFormatting>
  <conditionalFormatting sqref="I1028:K1028">
    <cfRule type="expression" dxfId="4" priority="15">
      <formula>$B1028="missing"</formula>
    </cfRule>
  </conditionalFormatting>
  <conditionalFormatting sqref="J1027:K1027">
    <cfRule type="expression" dxfId="3" priority="14">
      <formula>$B1027="missing"</formula>
    </cfRule>
  </conditionalFormatting>
  <conditionalFormatting sqref="I1029:K1029">
    <cfRule type="expression" dxfId="2" priority="13">
      <formula>$B1029="missing"</formula>
    </cfRule>
  </conditionalFormatting>
  <conditionalFormatting sqref="I1093:K1093">
    <cfRule type="expression" dxfId="1" priority="6">
      <formula>$C1088="missing"</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ENTER DATA HERE</vt:lpstr>
      <vt:lpstr>Final Report</vt:lpstr>
      <vt:lpstr>vlookup</vt:lpstr>
      <vt:lpstr>'Final Report'!Print_Area</vt:lpstr>
      <vt:lpstr>Instructions!Print_Area</vt:lpstr>
    </vt:vector>
  </TitlesOfParts>
  <Company>Summit Business Media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thummel</dc:creator>
  <cp:lastModifiedBy>kmellon</cp:lastModifiedBy>
  <cp:lastPrinted>2013-02-15T16:13:52Z</cp:lastPrinted>
  <dcterms:created xsi:type="dcterms:W3CDTF">2013-02-12T17:46:30Z</dcterms:created>
  <dcterms:modified xsi:type="dcterms:W3CDTF">2014-04-24T15:43:48Z</dcterms:modified>
</cp:coreProperties>
</file>